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85" activeTab="0"/>
  </bookViews>
  <sheets>
    <sheet name="Документ" sheetId="1" r:id="rId1"/>
  </sheets>
  <definedNames>
    <definedName name="_xlnm.Print_Titles" localSheetId="0">'Документ'!$9:$11</definedName>
  </definedNames>
  <calcPr fullCalcOnLoad="1"/>
</workbook>
</file>

<file path=xl/sharedStrings.xml><?xml version="1.0" encoding="utf-8"?>
<sst xmlns="http://schemas.openxmlformats.org/spreadsheetml/2006/main" count="786" uniqueCount="250">
  <si>
    <t>(рублей)</t>
  </si>
  <si>
    <t>Наименование</t>
  </si>
  <si>
    <t>Раздел, подраздел</t>
  </si>
  <si>
    <t>Целевая статья</t>
  </si>
  <si>
    <t>Группы и подгруппы видов расходов</t>
  </si>
  <si>
    <t>Роспись утвержденная</t>
  </si>
  <si>
    <t>Роспись с изменениями</t>
  </si>
  <si>
    <t xml:space="preserve">  ОБЩЕГОСУДАРСТВЕННЫЕ ВОПРОСЫ</t>
  </si>
  <si>
    <t>0100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</si>
  <si>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</si>
  <si>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</si>
  <si>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Обеспечение деятельности Районного Собрания муниципального района "Мещовский район"</t>
  </si>
  <si>
    <t>65 0 00 00000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</si>
  <si>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</si>
  <si>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</si>
  <si>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</si>
  <si>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</si>
  <si>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Центральный аппарат</t>
  </si>
  <si>
    <t>65 0 00 00490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</si>
  <si>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</si>
  <si>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</si>
  <si>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Муниципальная программа муниципального района "Мещовский район" "Энергосбережение и повышение энергоэффективности в МР "Мещовский район"</t>
  </si>
  <si>
    <t>30 0 00 00000</t>
  </si>
  <si>
    <t xml:space="preserve">          Основное мероприятие "Энергосбережение в сфере ЖКХ"</t>
  </si>
  <si>
    <t>30 0 01 00000</t>
  </si>
  <si>
    <t xml:space="preserve">            Мероприятия, направленные на энергосбережение и повышение энергоэффективности</t>
  </si>
  <si>
    <t>30 0 01 98020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</si>
  <si>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</si>
  <si>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</si>
  <si>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</si>
  <si>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</si>
  <si>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Ведомственная целевая программа "Совершенствование методов решения вопросов местного значения и создание условий муниципальной службы в МР "Мещовский район"</t>
  </si>
  <si>
    <t>60 0 00 00000</t>
  </si>
  <si>
    <t>60 0 00 00490</t>
  </si>
  <si>
    <t xml:space="preserve">              Иные бюджетные ассигнования</t>
  </si>
  <si>
    <t>800</t>
  </si>
  <si>
    <t xml:space="preserve">                Уплата налогов, сборов и иных платежей</t>
  </si>
  <si>
    <t>850</t>
  </si>
  <si>
    <t xml:space="preserve">    Резервные фонды</t>
  </si>
  <si>
    <t>0111</t>
  </si>
  <si>
    <t xml:space="preserve">          Основное мероприятие "Управлением резервным фондом"</t>
  </si>
  <si>
    <t>60 0 01 00000</t>
  </si>
  <si>
    <t xml:space="preserve">            Резервные фонды местных администраций</t>
  </si>
  <si>
    <t>60 0 01 60010</t>
  </si>
  <si>
    <t xml:space="preserve">                Резервные средства</t>
  </si>
  <si>
    <t>870</t>
  </si>
  <si>
    <t xml:space="preserve">    Другие общегосударственные вопросы</t>
  </si>
  <si>
    <t>0113</t>
  </si>
  <si>
    <t xml:space="preserve">              Социальное обеспечение и иные выплаты населению</t>
  </si>
  <si>
    <t>300</t>
  </si>
  <si>
    <t xml:space="preserve">                Премии и гранты</t>
  </si>
  <si>
    <t>350</t>
  </si>
  <si>
    <t xml:space="preserve">            Содействие достижению и (или) 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</t>
  </si>
  <si>
    <t>60 0 00 86060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</si>
  <si>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</si>
  <si>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</si>
  <si>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Непрограммные расходы органов местного самоуправления</t>
  </si>
  <si>
    <t>68 0 00 00000</t>
  </si>
  <si>
    <t xml:space="preserve">          Основное мероприятие "Обеспечение сбалансированности бюджета в ходе его исполнения"</t>
  </si>
  <si>
    <t>68 0 01 00000</t>
  </si>
  <si>
    <t xml:space="preserve">            Резервные средства на обеспечение сбалансированности бюджета в ходе его исполнения</t>
  </si>
  <si>
    <t>68 0 01 68010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</si>
  <si>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</si>
  <si>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</si>
  <si>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</si>
  <si>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</si>
  <si>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 xml:space="preserve">          Основное мероприятие "Осуществление переданных полномочий по государственной регистрации актов гражданского состояния"</t>
  </si>
  <si>
    <t>60 0 07 00000</t>
  </si>
  <si>
    <t xml:space="preserve">            Осуществление переданных полномочий</t>
  </si>
  <si>
    <t>60 0 07 11110</t>
  </si>
  <si>
    <t xml:space="preserve">                Расходы на выплаты персоналу казенных учреждений</t>
  </si>
  <si>
    <t>110</t>
  </si>
  <si>
    <t xml:space="preserve">  НАЦИОНАЛЬНАЯ ЭКОНОМИКА</t>
  </si>
  <si>
    <t>0400</t>
  </si>
  <si>
    <t xml:space="preserve">    Транспорт</t>
  </si>
  <si>
    <t>0408</t>
  </si>
  <si>
    <t xml:space="preserve">      Муниципальная программа муниципального района "Мещовский район" "Экономическое развитие в МР "Мещовский район"</t>
  </si>
  <si>
    <t>15 0 00 00000</t>
  </si>
  <si>
    <t xml:space="preserve">          Основное мероприятие "Услуги по перевозке пассажиров автомобильным транспортом общего пользования по маршрутам межмуниципального сообщения"</t>
  </si>
  <si>
    <t>15 0 01 00000</t>
  </si>
  <si>
    <t xml:space="preserve">            Осуществление муниципальной поддержки по оказываемым услугам по перевозке пассажиров автомобильным транспортом общего пользования по маршрутам межмуниципального сообщения</t>
  </si>
  <si>
    <t>15 0 01 15010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</si>
  <si>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</si>
  <si>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</si>
  <si>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Капитальные вложения в объекты государственной (муниципальной) собственности</t>
  </si>
  <si>
    <t>400</t>
  </si>
  <si>
    <t xml:space="preserve">                Бюджетные инвестиции</t>
  </si>
  <si>
    <t>410</t>
  </si>
  <si>
    <t xml:space="preserve">  ЖИЛИЩНО-КОММУНАЛЬНОЕ ХОЗЯЙСТВО</t>
  </si>
  <si>
    <t>0500</t>
  </si>
  <si>
    <t xml:space="preserve">      Муниципальная программа муниципального района "Мещовский район" "Обеспечение доступным и комфортным жильем и коммунальными услугами населения МР "Мещовский район"</t>
  </si>
  <si>
    <t>05 0 00 00000</t>
  </si>
  <si>
    <t xml:space="preserve">    Коммунальное хозяйство</t>
  </si>
  <si>
    <t>0502</t>
  </si>
  <si>
    <t xml:space="preserve">            Субсидии местным бюджетам из областного бюджета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</t>
  </si>
  <si>
    <t>05 0 00 S7020</t>
  </si>
  <si>
    <t xml:space="preserve">        Подпрограмма "Расширение сети газопроводов и строительство объектов газификации в МР "Мещовский район"</t>
  </si>
  <si>
    <t>05 2 00 00000</t>
  </si>
  <si>
    <t xml:space="preserve">          Основное мероприятие "Развитие инфраструктуры для обеспечения природным газом потребителей Мещовского района"</t>
  </si>
  <si>
    <t>05 2 01 00000</t>
  </si>
  <si>
    <t xml:space="preserve">            Содержание газораспределительных сетей</t>
  </si>
  <si>
    <t>05 2 01 05020</t>
  </si>
  <si>
    <t xml:space="preserve">  ОБРАЗОВАНИЕ</t>
  </si>
  <si>
    <t>0700</t>
  </si>
  <si>
    <t xml:space="preserve">  КУЛЬТУРА, КИНЕМАТОГРАФИЯ</t>
  </si>
  <si>
    <t>0800</t>
  </si>
  <si>
    <t xml:space="preserve">    Культура</t>
  </si>
  <si>
    <t>0801</t>
  </si>
  <si>
    <t xml:space="preserve">  СОЦИАЛЬНАЯ ПОЛИТИКА</t>
  </si>
  <si>
    <t>1000</t>
  </si>
  <si>
    <t xml:space="preserve">    Социальное обеспечение населения</t>
  </si>
  <si>
    <t>1003</t>
  </si>
  <si>
    <t xml:space="preserve">        Подпрограмма "Обеспечение жильём молодых семей"</t>
  </si>
  <si>
    <t>05 1 00 00000</t>
  </si>
  <si>
    <t xml:space="preserve">          Основное мероприятие "Обеспечение мер государственной поддержки молодых семей, нуждающихся в улучшении жилищных условий"</t>
  </si>
  <si>
    <t>05 1 01 00000</t>
  </si>
  <si>
    <t>05 1 01 89200</t>
  </si>
  <si>
    <t xml:space="preserve">    Охрана семьи и детства</t>
  </si>
  <si>
    <t>1004</t>
  </si>
  <si>
    <t xml:space="preserve">      Муниципальная программа муниципального района "Мещовский район" "Семья и дети в МР "Мещовский район"</t>
  </si>
  <si>
    <t>45 0 00 00000</t>
  </si>
  <si>
    <t xml:space="preserve">          Основное мероприятие "Обеспечение социальных выплат, пособий, компенсаций детям, семьям с детьми"</t>
  </si>
  <si>
    <t>45 0 01 00000</t>
  </si>
  <si>
    <t xml:space="preserve">    Другие вопросы в области социальной политики</t>
  </si>
  <si>
    <t>1006</t>
  </si>
  <si>
    <t xml:space="preserve">      Муниципальная программа муниципального района "Мещовский район" "Социальная поддержка граждан в МР "Мещовский район"</t>
  </si>
  <si>
    <t>03 0 00 00000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</si>
  <si>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</si>
  <si>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</si>
  <si>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</si>
  <si>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</si>
  <si>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муниципального района "Мещовский район" "Развитие физической культуры и спорта в МР "Мещовский район"</t>
  </si>
  <si>
    <t>13 0 00 00000</t>
  </si>
  <si>
    <t xml:space="preserve">          Основное мероприятие "Организация и проведение официальных физкультурных и спортивных мероприятий в области физической культуры и спорта"</t>
  </si>
  <si>
    <t>13 0 01 00000</t>
  </si>
  <si>
    <t xml:space="preserve">            Содержание и развитие муниципального казенного учреждения спортивной направленности</t>
  </si>
  <si>
    <t>13 0 01 13040</t>
  </si>
  <si>
    <t xml:space="preserve">      Ведомственная целевая программа "Совершенствование системы управления общественными финансами МР  "Мещовский район"</t>
  </si>
  <si>
    <t>61 0 00 00000</t>
  </si>
  <si>
    <t xml:space="preserve">          Основное мероприятие "Повышение качества организации бюджетного процесса в Мещовском районе"</t>
  </si>
  <si>
    <t>61 0 01 00000</t>
  </si>
  <si>
    <t>61 0 01 86060</t>
  </si>
  <si>
    <t xml:space="preserve">          Основное мероприятие "Предоставление денежных выплат, пособий и компенсаций отдельным категориям граждан Калужской области в соответствии с федеральным. областным и местным законодательством"</t>
  </si>
  <si>
    <t>03 0 01 00000</t>
  </si>
  <si>
    <t xml:space="preserve">                Публичные нормативные социальные выплаты гражданам</t>
  </si>
  <si>
    <t>310</t>
  </si>
  <si>
    <t xml:space="preserve">            Предоставление денежных выплат и компенсаций отдельным категориям граждан области в соответствии с Законом Российской Федерации от 15.05.1991 № 1244-1 "О социальной защите граждан, подвергшихся воздействию радиации вследствие катастрофы на Чернобыльской АЭС", Федеральным законом от 26.11.1998 № 175-ФЗ "О социальной защите граждан Российской Федерации, подвергшихся воздействию радиации в следствие аварии в 1957 году на производственном объединении "Маяк" и сбросов радиоактивных отходов в реку Теча", Федеральным законом от 10.01.2002 № 2-ФЗ "О социальных гарантиях гражданам, подвергшимся радиационному воздействию в следствие ядерных испытаний на Семипалатинском полигоне"</t>
  </si>
  <si>
    <t>03 0 01 51370</t>
  </si>
  <si>
    <t xml:space="preserve">            Осуществление ежегодной денежной выплаты лицам, награжденным нагрудным знаком "Почетный донор России"</t>
  </si>
  <si>
    <t>03 0 01 52200</t>
  </si>
  <si>
    <t xml:space="preserve">            Оплата жилищно-коммунальных услуг отдельным категориям граждан</t>
  </si>
  <si>
    <t>03 0 01 52500</t>
  </si>
  <si>
    <t xml:space="preserve">          Основное мероприятие "Организация предоставления мер социальной поддержки по предоставлению субсидий на оплату жилого помещения и коммунальных услуг гражданам Калужской области"</t>
  </si>
  <si>
    <t>03 0 02 00000</t>
  </si>
  <si>
    <t xml:space="preserve">            Организация предоставления мер социальной поддержки по предоставлению субсидий на оплату жилого помещения и коммунальных услуг гражданам Калужской области</t>
  </si>
  <si>
    <t>03 0 02 03020</t>
  </si>
  <si>
    <t xml:space="preserve">           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 лицам), в соответствии с Федеральным законом от 19 мая 1995 года № 81-ФЗ "О государственных пособиях гражданам, имеющим детей"</t>
  </si>
  <si>
    <t>45 0 01 53800</t>
  </si>
  <si>
    <t xml:space="preserve">            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</si>
  <si>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45 0 01 R0840</t>
  </si>
  <si>
    <t>03 0 00 86060</t>
  </si>
  <si>
    <t xml:space="preserve">    Дополнительное образование детей</t>
  </si>
  <si>
    <t>0703</t>
  </si>
  <si>
    <t xml:space="preserve">      Муниципальная программа муниципального района "Мещовский район" "Развитие культуры в МР "Мещовский район"</t>
  </si>
  <si>
    <t>11 0 00 00000</t>
  </si>
  <si>
    <t xml:space="preserve">        Подпрограмма "Развитие учреждений культуры и образования в сфере культуры"</t>
  </si>
  <si>
    <t>11 1 00 00000</t>
  </si>
  <si>
    <t xml:space="preserve">          Основное мероприятие "Развитие образования в сфере культуры"</t>
  </si>
  <si>
    <t>11 1 01 00000</t>
  </si>
  <si>
    <t xml:space="preserve">            Развитие учреждений образования в сфере культуры</t>
  </si>
  <si>
    <t>11 1 01 11020</t>
  </si>
  <si>
    <t xml:space="preserve">          Основное мероприятие "Развитие библиотечного дела"</t>
  </si>
  <si>
    <t>11 1 02 00000</t>
  </si>
  <si>
    <t xml:space="preserve">            Развитие общедоступных библиотек</t>
  </si>
  <si>
    <t>11 1 02 11010</t>
  </si>
  <si>
    <t xml:space="preserve">        Подпрограмма "Организация и проведение мероприятий в сфере культуры, искусства и кинематографии"</t>
  </si>
  <si>
    <t>11 2 00 00000</t>
  </si>
  <si>
    <t xml:space="preserve">          Основное мероприятие "Выполнение функций по организации и проведению мероприятий в сфере культуры"</t>
  </si>
  <si>
    <t>11 2 01 00000</t>
  </si>
  <si>
    <t xml:space="preserve">            Содержание и развитие муниципального казенного учреждения</t>
  </si>
  <si>
    <t>11 2 01 11040</t>
  </si>
  <si>
    <t xml:space="preserve">            Организация и проведение мероприятий в сфере культуры, искусства и кинематографии</t>
  </si>
  <si>
    <t>11 2 01 11050</t>
  </si>
  <si>
    <t xml:space="preserve">    Другие вопросы в области культуры, кинематографии</t>
  </si>
  <si>
    <t>0804</t>
  </si>
  <si>
    <t xml:space="preserve">          Основное мероприятие "Выполнение функций в сфере культуры органами местного самоуправления"</t>
  </si>
  <si>
    <t>11 2 02 00000</t>
  </si>
  <si>
    <t>11 2 02 00490</t>
  </si>
  <si>
    <t>11 2 02 86060</t>
  </si>
  <si>
    <t xml:space="preserve">    Дошкольное образование</t>
  </si>
  <si>
    <t>0701</t>
  </si>
  <si>
    <t xml:space="preserve">      Муниципальная программа муниципального района "Мещовский район" "Развитие образования в МР "Мещовский район"</t>
  </si>
  <si>
    <t>02 0 00 00000</t>
  </si>
  <si>
    <t xml:space="preserve">        Подпрограмма "Развитие дошкольного образования"</t>
  </si>
  <si>
    <t>02 1 00 00000</t>
  </si>
  <si>
    <t xml:space="preserve">          Основное мероприятие "Обеспечение предоставления качественного дошкольного образования в муниципальных дошкольных образовательных организациях Мещовского района"</t>
  </si>
  <si>
    <t>02 1 01 00000</t>
  </si>
  <si>
    <t xml:space="preserve">    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организациях; финансовое обеспечение получения дошкольного образования в частных дошкольных образовательных организациях</t>
  </si>
  <si>
    <t>02 1 01 02020</t>
  </si>
  <si>
    <t xml:space="preserve">        Подпрограмма "Создание условий получения качественного образования"</t>
  </si>
  <si>
    <t>02 4 00 00000</t>
  </si>
  <si>
    <t xml:space="preserve">          Основное мероприятие "Капитальный ремонт образовательных организаций"</t>
  </si>
  <si>
    <t>02 4 01 00000</t>
  </si>
  <si>
    <t xml:space="preserve">            Капитальный ремонт образовательных организаций</t>
  </si>
  <si>
    <t>02 4 01 02490</t>
  </si>
  <si>
    <t xml:space="preserve">    Общее образование</t>
  </si>
  <si>
    <t>0702</t>
  </si>
  <si>
    <t xml:space="preserve">        Подпрограмма "Развитие общего образования"</t>
  </si>
  <si>
    <t>02 2 00 00000</t>
  </si>
  <si>
    <t xml:space="preserve">          Основное мероприятие "Обеспечение предоставления качественого общего образования в муниципальных общеобразовательных организациях Мещовского района"</t>
  </si>
  <si>
    <t>02 2 01 00000</t>
  </si>
  <si>
    <t xml:space="preserve">           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</t>
  </si>
  <si>
    <t>02 2 01 02060</t>
  </si>
  <si>
    <t xml:space="preserve">            Осуществление ежемесячных денежных выплат работникам муниципальных общеобразовательных организаций области</t>
  </si>
  <si>
    <t>02 2 01 02070</t>
  </si>
  <si>
    <t xml:space="preserve">            Организация предоставления качественного общего образования в муниципальных общеобразовательных организациях Мещовского района</t>
  </si>
  <si>
    <t>02 2 01 02450</t>
  </si>
  <si>
    <t xml:space="preserve">            Капитальный ремонт зданий и сооружений муниципальных и государственных образовательных организаций, находящихся на территории Калужской области</t>
  </si>
  <si>
    <t>02 4 01 S2181</t>
  </si>
  <si>
    <t xml:space="preserve">          Основное мероприятие "Совершенствование организации школьного питания""</t>
  </si>
  <si>
    <t>02 4 03 00000</t>
  </si>
  <si>
    <t xml:space="preserve">            Совершенствование организации школьного питания</t>
  </si>
  <si>
    <t>02 4 03 02510</t>
  </si>
  <si>
    <t xml:space="preserve">        Подпрограмма "Обеспечение функционирования системы образования муниципального района и реализация муниципальных программ"</t>
  </si>
  <si>
    <t>02 5 00 00000</t>
  </si>
  <si>
    <t xml:space="preserve">          Основное мероприятие "Обеспечение психологического сопровождения участников образовательного процесса в Мещовском районе"</t>
  </si>
  <si>
    <t>02 5 01 00000</t>
  </si>
  <si>
    <t xml:space="preserve">            Обеспечение психологического сопровождения участников образовательного процесса</t>
  </si>
  <si>
    <t>02 5 01 02520</t>
  </si>
  <si>
    <t xml:space="preserve">    Другие вопросы в области образования</t>
  </si>
  <si>
    <t>0709</t>
  </si>
  <si>
    <t xml:space="preserve">          Основное мероприятие "Выполнение функций в сфере образования органами местного самоупраывления"</t>
  </si>
  <si>
    <t>02 5 02 00000</t>
  </si>
  <si>
    <t>02 5 02 86060</t>
  </si>
  <si>
    <t xml:space="preserve">          Основное мероприятие "Обеспечение деятельности муниципальных учреждений образования"</t>
  </si>
  <si>
    <t>02 5 04 00000</t>
  </si>
  <si>
    <t xml:space="preserve">            Обеспечение функционирования системы образования района</t>
  </si>
  <si>
    <t>02 5 04 02540</t>
  </si>
  <si>
    <t xml:space="preserve">            Выплата компенсации части родительской платы за присмотр и уход за ребенком</t>
  </si>
  <si>
    <t>02 1 01 02030</t>
  </si>
  <si>
    <t>Итого</t>
  </si>
  <si>
    <t xml:space="preserve">            Расходы на софинансирование за счет средств областного и местного бюджета</t>
  </si>
  <si>
    <t>Поправки (+,-)</t>
  </si>
  <si>
    <t>Приложение № 3</t>
  </si>
  <si>
    <t>к Решению Районного Собрания МР "Мещовский район"</t>
  </si>
  <si>
    <t>"О внесении изменений и дополнений в Решение</t>
  </si>
  <si>
    <t>"О бюджете МР "Мещовский район" на 2018 год</t>
  </si>
  <si>
    <t>и на плановый период 2019 и 2020 годов"</t>
  </si>
  <si>
    <t>ИЗМЕНЕНИЯ РАСПРЕДЕЛЕНИЯ БЮДЖЕТНЫХ АССИГНОВАНИЙ БЮДЖЕТА МУНИЦИПАЛЬНОГО РАЙОНА "МЕЩОВСКИЙ РАЙОН"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2018 ГОД</t>
  </si>
  <si>
    <t>от 27   декабря 2018 года № 270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</si>
</sst>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63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5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585858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b/>
      <sz val="15"/>
      <color rgb="FF0000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3" fillId="20" borderId="0">
      <alignment horizontal="left"/>
      <protection locked="0"/>
    </xf>
    <xf numFmtId="0" fontId="34" fillId="0" borderId="0">
      <alignment horizontal="left" vertical="top" wrapText="1"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wrapText="1"/>
      <protection/>
    </xf>
    <xf numFmtId="0" fontId="34" fillId="0" borderId="0">
      <alignment horizontal="right"/>
      <protection/>
    </xf>
    <xf numFmtId="0" fontId="33" fillId="20" borderId="1">
      <alignment horizontal="left"/>
      <protection locked="0"/>
    </xf>
    <xf numFmtId="0" fontId="36" fillId="0" borderId="2">
      <alignment horizontal="center" vertical="center" wrapText="1"/>
      <protection/>
    </xf>
    <xf numFmtId="0" fontId="34" fillId="0" borderId="2">
      <alignment horizontal="center" vertical="center" shrinkToFit="1"/>
      <protection/>
    </xf>
    <xf numFmtId="0" fontId="33" fillId="20" borderId="3">
      <alignment horizontal="left"/>
      <protection locked="0"/>
    </xf>
    <xf numFmtId="49" fontId="36" fillId="0" borderId="2">
      <alignment horizontal="left" vertical="top" wrapText="1"/>
      <protection/>
    </xf>
    <xf numFmtId="49" fontId="34" fillId="0" borderId="2">
      <alignment horizontal="left" vertical="top" wrapText="1"/>
      <protection/>
    </xf>
    <xf numFmtId="0" fontId="33" fillId="20" borderId="4">
      <alignment horizontal="left"/>
      <protection locked="0"/>
    </xf>
    <xf numFmtId="0" fontId="36" fillId="0" borderId="2">
      <alignment horizontal="left"/>
      <protection/>
    </xf>
    <xf numFmtId="0" fontId="34" fillId="0" borderId="4">
      <alignment/>
      <protection/>
    </xf>
    <xf numFmtId="0" fontId="34" fillId="0" borderId="0">
      <alignment horizontal="left" wrapText="1"/>
      <protection/>
    </xf>
    <xf numFmtId="49" fontId="36" fillId="0" borderId="2">
      <alignment horizontal="center" vertical="top" wrapText="1"/>
      <protection/>
    </xf>
    <xf numFmtId="49" fontId="34" fillId="0" borderId="2">
      <alignment horizontal="center" vertical="top" wrapText="1"/>
      <protection/>
    </xf>
    <xf numFmtId="4" fontId="36" fillId="21" borderId="2">
      <alignment horizontal="right" vertical="top" shrinkToFit="1"/>
      <protection/>
    </xf>
    <xf numFmtId="4" fontId="34" fillId="21" borderId="2">
      <alignment horizontal="right" vertical="top" shrinkToFit="1"/>
      <protection/>
    </xf>
    <xf numFmtId="4" fontId="36" fillId="22" borderId="2">
      <alignment horizontal="right" vertical="top" shrinkToFit="1"/>
      <protection/>
    </xf>
    <xf numFmtId="0" fontId="34" fillId="0" borderId="0">
      <alignment/>
      <protection/>
    </xf>
    <xf numFmtId="0" fontId="35" fillId="0" borderId="0">
      <alignment horizontal="center"/>
      <protection/>
    </xf>
    <xf numFmtId="0" fontId="34" fillId="0" borderId="0">
      <alignment wrapText="1"/>
      <protection/>
    </xf>
    <xf numFmtId="0" fontId="34" fillId="0" borderId="0">
      <alignment horizontal="right"/>
      <protection/>
    </xf>
    <xf numFmtId="0" fontId="34" fillId="0" borderId="5">
      <alignment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6" applyNumberFormat="0" applyAlignment="0" applyProtection="0"/>
    <xf numFmtId="0" fontId="38" fillId="30" borderId="7" applyNumberFormat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1" borderId="12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4" fillId="0" borderId="0" xfId="59" applyNumberFormat="1" applyProtection="1">
      <alignment/>
      <protection/>
    </xf>
    <xf numFmtId="0" fontId="34" fillId="0" borderId="0" xfId="62" applyNumberFormat="1" applyProtection="1">
      <alignment horizontal="right"/>
      <protection/>
    </xf>
    <xf numFmtId="0" fontId="34" fillId="0" borderId="5" xfId="63" applyNumberFormat="1" applyProtection="1">
      <alignment/>
      <protection/>
    </xf>
    <xf numFmtId="0" fontId="34" fillId="0" borderId="2" xfId="46" applyNumberFormat="1" applyProtection="1">
      <alignment horizontal="center" vertical="center" shrinkToFit="1"/>
      <protection/>
    </xf>
    <xf numFmtId="49" fontId="34" fillId="0" borderId="2" xfId="55" applyProtection="1">
      <alignment horizontal="center" vertical="top" wrapText="1"/>
      <protection/>
    </xf>
    <xf numFmtId="49" fontId="34" fillId="0" borderId="2" xfId="49" applyProtection="1">
      <alignment horizontal="left" vertical="top" wrapText="1"/>
      <protection/>
    </xf>
    <xf numFmtId="0" fontId="36" fillId="0" borderId="2" xfId="51" applyNumberFormat="1" applyProtection="1">
      <alignment horizontal="left"/>
      <protection/>
    </xf>
    <xf numFmtId="0" fontId="34" fillId="0" borderId="4" xfId="52" applyNumberFormat="1" applyProtection="1">
      <alignment/>
      <protection/>
    </xf>
    <xf numFmtId="0" fontId="34" fillId="0" borderId="2" xfId="46" applyNumberFormat="1" applyFill="1" applyProtection="1">
      <alignment horizontal="center" vertical="center" shrinkToFit="1"/>
      <protection/>
    </xf>
    <xf numFmtId="4" fontId="34" fillId="0" borderId="2" xfId="57" applyFill="1" applyProtection="1">
      <alignment horizontal="right" vertical="top" shrinkToFit="1"/>
      <protection/>
    </xf>
    <xf numFmtId="4" fontId="36" fillId="0" borderId="2" xfId="58" applyFill="1" applyProtection="1">
      <alignment horizontal="right" vertical="top" shrinkToFit="1"/>
      <protection/>
    </xf>
    <xf numFmtId="0" fontId="34" fillId="0" borderId="4" xfId="52" applyNumberFormat="1" applyFill="1" applyProtection="1">
      <alignment/>
      <protection/>
    </xf>
    <xf numFmtId="0" fontId="0" fillId="0" borderId="0" xfId="0" applyFill="1" applyAlignment="1" applyProtection="1">
      <alignment/>
      <protection locked="0"/>
    </xf>
    <xf numFmtId="4" fontId="34" fillId="0" borderId="2" xfId="56" applyFont="1" applyFill="1" applyProtection="1">
      <alignment horizontal="right" vertical="top" shrinkToFit="1"/>
      <protection/>
    </xf>
    <xf numFmtId="4" fontId="36" fillId="0" borderId="2" xfId="56" applyFont="1" applyFill="1" applyProtection="1">
      <alignment horizontal="right" vertical="top" shrinkToFit="1"/>
      <protection/>
    </xf>
    <xf numFmtId="4" fontId="54" fillId="0" borderId="2" xfId="56" applyFont="1" applyFill="1" applyAlignment="1" applyProtection="1">
      <alignment horizontal="right" shrinkToFit="1"/>
      <protection/>
    </xf>
    <xf numFmtId="49" fontId="36" fillId="0" borderId="2" xfId="49" applyFont="1" applyProtection="1">
      <alignment horizontal="left" vertical="top" wrapText="1"/>
      <protection/>
    </xf>
    <xf numFmtId="49" fontId="36" fillId="0" borderId="2" xfId="55" applyFont="1" applyProtection="1">
      <alignment horizontal="center" vertical="top" wrapText="1"/>
      <protection/>
    </xf>
    <xf numFmtId="4" fontId="36" fillId="0" borderId="2" xfId="57" applyFont="1" applyFill="1" applyProtection="1">
      <alignment horizontal="right" vertical="top" shrinkToFit="1"/>
      <protection/>
    </xf>
    <xf numFmtId="0" fontId="36" fillId="0" borderId="5" xfId="63" applyNumberFormat="1" applyFont="1" applyProtection="1">
      <alignment/>
      <protection/>
    </xf>
    <xf numFmtId="0" fontId="1" fillId="0" borderId="0" xfId="0" applyFont="1" applyAlignment="1" applyProtection="1">
      <alignment/>
      <protection locked="0"/>
    </xf>
    <xf numFmtId="11" fontId="34" fillId="0" borderId="2" xfId="49" applyNumberFormat="1" applyProtection="1">
      <alignment horizontal="left" vertical="top" wrapText="1"/>
      <protection/>
    </xf>
    <xf numFmtId="0" fontId="34" fillId="0" borderId="0" xfId="53" applyNumberFormat="1" applyProtection="1">
      <alignment horizontal="left" wrapText="1"/>
      <protection/>
    </xf>
    <xf numFmtId="0" fontId="34" fillId="0" borderId="0" xfId="53">
      <alignment horizontal="left" wrapText="1"/>
      <protection/>
    </xf>
    <xf numFmtId="0" fontId="34" fillId="0" borderId="0" xfId="43" applyNumberFormat="1" applyProtection="1">
      <alignment horizontal="right"/>
      <protection/>
    </xf>
    <xf numFmtId="0" fontId="34" fillId="0" borderId="0" xfId="43">
      <alignment horizontal="right"/>
      <protection/>
    </xf>
    <xf numFmtId="0" fontId="36" fillId="0" borderId="2" xfId="45" applyNumberFormat="1" applyProtection="1">
      <alignment horizontal="center" vertical="center" wrapText="1"/>
      <protection/>
    </xf>
    <xf numFmtId="0" fontId="36" fillId="0" borderId="2" xfId="45">
      <alignment horizontal="center" vertical="center" wrapText="1"/>
      <protection/>
    </xf>
    <xf numFmtId="0" fontId="36" fillId="0" borderId="2" xfId="45" applyNumberFormat="1" applyFill="1" applyProtection="1">
      <alignment horizontal="center" vertical="center" wrapText="1"/>
      <protection/>
    </xf>
    <xf numFmtId="0" fontId="36" fillId="0" borderId="2" xfId="45" applyFill="1">
      <alignment horizontal="center" vertical="center" wrapText="1"/>
      <protection/>
    </xf>
    <xf numFmtId="0" fontId="55" fillId="0" borderId="0" xfId="40" applyNumberFormat="1" applyFont="1" applyProtection="1">
      <alignment horizontal="center" wrapText="1"/>
      <protection/>
    </xf>
    <xf numFmtId="0" fontId="55" fillId="0" borderId="0" xfId="40" applyFont="1">
      <alignment horizontal="center" wrapText="1"/>
      <protection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 wrapText="1"/>
      <protection locked="0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5"/>
  <sheetViews>
    <sheetView tabSelected="1" zoomScale="110" zoomScaleNormal="110" zoomScaleSheetLayoutView="100" workbookViewId="0" topLeftCell="A1">
      <pane ySplit="11" topLeftCell="A239" activePane="bottomLeft" state="frozen"/>
      <selection pane="topLeft" activeCell="A1" sqref="A1"/>
      <selection pane="bottomLeft" activeCell="A6" sqref="A6:H6"/>
    </sheetView>
  </sheetViews>
  <sheetFormatPr defaultColWidth="9.140625" defaultRowHeight="15" outlineLevelRow="7"/>
  <cols>
    <col min="1" max="1" width="61.421875" style="1" customWidth="1"/>
    <col min="2" max="2" width="7.421875" style="1" customWidth="1"/>
    <col min="3" max="3" width="12.8515625" style="1" customWidth="1"/>
    <col min="4" max="4" width="11.140625" style="1" customWidth="1"/>
    <col min="5" max="6" width="0.13671875" style="14" hidden="1" customWidth="1"/>
    <col min="7" max="7" width="16.140625" style="14" customWidth="1"/>
    <col min="8" max="8" width="0.9921875" style="1" hidden="1" customWidth="1"/>
    <col min="9" max="16384" width="9.140625" style="1" customWidth="1"/>
  </cols>
  <sheetData>
    <row r="1" spans="5:8" ht="15">
      <c r="E1" s="1"/>
      <c r="G1" s="34" t="s">
        <v>243</v>
      </c>
      <c r="H1" s="34"/>
    </row>
    <row r="2" spans="2:8" ht="15">
      <c r="B2" s="35" t="s">
        <v>244</v>
      </c>
      <c r="C2" s="35"/>
      <c r="D2" s="35"/>
      <c r="E2" s="35"/>
      <c r="F2" s="35"/>
      <c r="G2" s="35"/>
      <c r="H2" s="35"/>
    </row>
    <row r="3" spans="2:8" ht="15" customHeight="1">
      <c r="B3" s="36" t="s">
        <v>245</v>
      </c>
      <c r="C3" s="36"/>
      <c r="D3" s="36"/>
      <c r="E3" s="36"/>
      <c r="F3" s="36"/>
      <c r="G3" s="36"/>
      <c r="H3" s="36"/>
    </row>
    <row r="4" spans="2:8" ht="15">
      <c r="B4" s="35" t="s">
        <v>246</v>
      </c>
      <c r="C4" s="35"/>
      <c r="D4" s="35"/>
      <c r="E4" s="35"/>
      <c r="F4" s="35"/>
      <c r="G4" s="35"/>
      <c r="H4" s="35"/>
    </row>
    <row r="5" spans="2:8" ht="15">
      <c r="B5" s="35" t="s">
        <v>247</v>
      </c>
      <c r="C5" s="35"/>
      <c r="D5" s="35"/>
      <c r="E5" s="35"/>
      <c r="F5" s="35"/>
      <c r="G5" s="35"/>
      <c r="H5" s="35"/>
    </row>
    <row r="6" spans="1:8" ht="15">
      <c r="A6" s="35" t="s">
        <v>249</v>
      </c>
      <c r="B6" s="35"/>
      <c r="C6" s="35"/>
      <c r="D6" s="35"/>
      <c r="E6" s="35"/>
      <c r="F6" s="35"/>
      <c r="G6" s="35"/>
      <c r="H6" s="35"/>
    </row>
    <row r="7" spans="1:8" ht="150.75" customHeight="1">
      <c r="A7" s="32" t="s">
        <v>248</v>
      </c>
      <c r="B7" s="33"/>
      <c r="C7" s="33"/>
      <c r="D7" s="33"/>
      <c r="E7" s="33"/>
      <c r="F7" s="33"/>
      <c r="G7" s="33"/>
      <c r="H7" s="33"/>
    </row>
    <row r="8" spans="1:8" ht="15" customHeight="1">
      <c r="A8" s="26" t="s">
        <v>0</v>
      </c>
      <c r="B8" s="27"/>
      <c r="C8" s="27"/>
      <c r="D8" s="27"/>
      <c r="E8" s="27"/>
      <c r="F8" s="27"/>
      <c r="G8" s="27"/>
      <c r="H8" s="3"/>
    </row>
    <row r="9" spans="1:8" ht="15.75" customHeight="1">
      <c r="A9" s="28" t="s">
        <v>1</v>
      </c>
      <c r="B9" s="28" t="s">
        <v>2</v>
      </c>
      <c r="C9" s="28" t="s">
        <v>3</v>
      </c>
      <c r="D9" s="28" t="s">
        <v>4</v>
      </c>
      <c r="E9" s="30" t="s">
        <v>5</v>
      </c>
      <c r="F9" s="30" t="s">
        <v>6</v>
      </c>
      <c r="G9" s="30" t="s">
        <v>242</v>
      </c>
      <c r="H9" s="4"/>
    </row>
    <row r="10" spans="1:8" ht="34.5" customHeight="1">
      <c r="A10" s="29"/>
      <c r="B10" s="29"/>
      <c r="C10" s="29"/>
      <c r="D10" s="29"/>
      <c r="E10" s="31"/>
      <c r="F10" s="31"/>
      <c r="G10" s="31"/>
      <c r="H10" s="4"/>
    </row>
    <row r="11" spans="1:8" ht="12.75" customHeight="1">
      <c r="A11" s="5">
        <v>1</v>
      </c>
      <c r="B11" s="5">
        <v>2</v>
      </c>
      <c r="C11" s="5">
        <v>3</v>
      </c>
      <c r="D11" s="5">
        <v>4</v>
      </c>
      <c r="E11" s="10">
        <v>6</v>
      </c>
      <c r="F11" s="10">
        <v>7</v>
      </c>
      <c r="G11" s="10">
        <v>5</v>
      </c>
      <c r="H11" s="4"/>
    </row>
    <row r="12" spans="1:8" s="22" customFormat="1" ht="15" outlineLevel="1">
      <c r="A12" s="18" t="s">
        <v>7</v>
      </c>
      <c r="B12" s="19" t="s">
        <v>8</v>
      </c>
      <c r="C12" s="19"/>
      <c r="D12" s="19"/>
      <c r="E12" s="20">
        <v>58504663.78</v>
      </c>
      <c r="F12" s="20">
        <v>61641401.03</v>
      </c>
      <c r="G12" s="16">
        <f>G13+G18+G30+G36</f>
        <v>-4567062.970000003</v>
      </c>
      <c r="H12" s="21"/>
    </row>
    <row r="13" spans="1:8" ht="38.25" outlineLevel="2">
      <c r="A13" s="7" t="s">
        <v>9</v>
      </c>
      <c r="B13" s="6" t="s">
        <v>10</v>
      </c>
      <c r="C13" s="6"/>
      <c r="D13" s="6"/>
      <c r="E13" s="11">
        <v>912072</v>
      </c>
      <c r="F13" s="11">
        <v>914354.79</v>
      </c>
      <c r="G13" s="15">
        <f aca="true" t="shared" si="0" ref="G13:G48">F13-E13</f>
        <v>2282.7900000000373</v>
      </c>
      <c r="H13" s="4"/>
    </row>
    <row r="14" spans="1:8" ht="25.5" outlineLevel="3">
      <c r="A14" s="7" t="s">
        <v>11</v>
      </c>
      <c r="B14" s="6" t="s">
        <v>10</v>
      </c>
      <c r="C14" s="6" t="s">
        <v>12</v>
      </c>
      <c r="D14" s="6"/>
      <c r="E14" s="11">
        <v>912072</v>
      </c>
      <c r="F14" s="11">
        <v>914354.79</v>
      </c>
      <c r="G14" s="15">
        <f t="shared" si="0"/>
        <v>2282.7900000000373</v>
      </c>
      <c r="H14" s="4"/>
    </row>
    <row r="15" spans="1:8" ht="15" outlineLevel="6">
      <c r="A15" s="7" t="s">
        <v>17</v>
      </c>
      <c r="B15" s="6" t="s">
        <v>10</v>
      </c>
      <c r="C15" s="6" t="s">
        <v>18</v>
      </c>
      <c r="D15" s="6"/>
      <c r="E15" s="11">
        <v>318072</v>
      </c>
      <c r="F15" s="11">
        <v>320354.79</v>
      </c>
      <c r="G15" s="15">
        <f t="shared" si="0"/>
        <v>2282.789999999979</v>
      </c>
      <c r="H15" s="4"/>
    </row>
    <row r="16" spans="1:8" ht="51" customHeight="1" outlineLevel="7">
      <c r="A16" s="7" t="s">
        <v>13</v>
      </c>
      <c r="B16" s="6" t="s">
        <v>10</v>
      </c>
      <c r="C16" s="6" t="s">
        <v>18</v>
      </c>
      <c r="D16" s="6" t="s">
        <v>14</v>
      </c>
      <c r="E16" s="11">
        <v>318072</v>
      </c>
      <c r="F16" s="11">
        <v>320354.79</v>
      </c>
      <c r="G16" s="15">
        <f t="shared" si="0"/>
        <v>2282.789999999979</v>
      </c>
      <c r="H16" s="4"/>
    </row>
    <row r="17" spans="1:8" ht="25.5" outlineLevel="7">
      <c r="A17" s="7" t="s">
        <v>15</v>
      </c>
      <c r="B17" s="6" t="s">
        <v>10</v>
      </c>
      <c r="C17" s="6" t="s">
        <v>18</v>
      </c>
      <c r="D17" s="6" t="s">
        <v>16</v>
      </c>
      <c r="E17" s="11">
        <v>318072</v>
      </c>
      <c r="F17" s="11">
        <v>320354.79</v>
      </c>
      <c r="G17" s="15">
        <f t="shared" si="0"/>
        <v>2282.789999999979</v>
      </c>
      <c r="H17" s="4"/>
    </row>
    <row r="18" spans="1:8" ht="38.25" outlineLevel="2">
      <c r="A18" s="7" t="s">
        <v>19</v>
      </c>
      <c r="B18" s="6" t="s">
        <v>20</v>
      </c>
      <c r="C18" s="6"/>
      <c r="D18" s="6"/>
      <c r="E18" s="11">
        <v>39840841.95</v>
      </c>
      <c r="F18" s="11">
        <v>42012396.58</v>
      </c>
      <c r="G18" s="15">
        <f t="shared" si="0"/>
        <v>2171554.629999995</v>
      </c>
      <c r="H18" s="4"/>
    </row>
    <row r="19" spans="1:8" ht="38.25" outlineLevel="3">
      <c r="A19" s="7" t="s">
        <v>21</v>
      </c>
      <c r="B19" s="6" t="s">
        <v>20</v>
      </c>
      <c r="C19" s="6" t="s">
        <v>22</v>
      </c>
      <c r="D19" s="6"/>
      <c r="E19" s="11">
        <v>5379192.84</v>
      </c>
      <c r="F19" s="11">
        <v>5431871.65</v>
      </c>
      <c r="G19" s="15">
        <f t="shared" si="0"/>
        <v>52678.81000000052</v>
      </c>
      <c r="H19" s="4"/>
    </row>
    <row r="20" spans="1:8" ht="15" outlineLevel="5">
      <c r="A20" s="7" t="s">
        <v>23</v>
      </c>
      <c r="B20" s="6" t="s">
        <v>20</v>
      </c>
      <c r="C20" s="6" t="s">
        <v>24</v>
      </c>
      <c r="D20" s="6"/>
      <c r="E20" s="11">
        <v>5379192.84</v>
      </c>
      <c r="F20" s="11">
        <v>5431871.65</v>
      </c>
      <c r="G20" s="15">
        <f t="shared" si="0"/>
        <v>52678.81000000052</v>
      </c>
      <c r="H20" s="4"/>
    </row>
    <row r="21" spans="1:8" ht="25.5" outlineLevel="6">
      <c r="A21" s="7" t="s">
        <v>25</v>
      </c>
      <c r="B21" s="6" t="s">
        <v>20</v>
      </c>
      <c r="C21" s="6" t="s">
        <v>26</v>
      </c>
      <c r="D21" s="6"/>
      <c r="E21" s="11">
        <v>5379192.84</v>
      </c>
      <c r="F21" s="11">
        <v>5431871.65</v>
      </c>
      <c r="G21" s="15">
        <f t="shared" si="0"/>
        <v>52678.81000000052</v>
      </c>
      <c r="H21" s="4"/>
    </row>
    <row r="22" spans="1:8" ht="25.5" outlineLevel="7">
      <c r="A22" s="7" t="s">
        <v>27</v>
      </c>
      <c r="B22" s="6" t="s">
        <v>20</v>
      </c>
      <c r="C22" s="6" t="s">
        <v>26</v>
      </c>
      <c r="D22" s="6" t="s">
        <v>28</v>
      </c>
      <c r="E22" s="11">
        <v>5379192.84</v>
      </c>
      <c r="F22" s="11">
        <v>5431871.65</v>
      </c>
      <c r="G22" s="15">
        <f t="shared" si="0"/>
        <v>52678.81000000052</v>
      </c>
      <c r="H22" s="4"/>
    </row>
    <row r="23" spans="1:8" ht="25.5" outlineLevel="7">
      <c r="A23" s="7" t="s">
        <v>29</v>
      </c>
      <c r="B23" s="6" t="s">
        <v>20</v>
      </c>
      <c r="C23" s="6" t="s">
        <v>26</v>
      </c>
      <c r="D23" s="6" t="s">
        <v>30</v>
      </c>
      <c r="E23" s="11">
        <v>5379192.84</v>
      </c>
      <c r="F23" s="11">
        <v>5431871.65</v>
      </c>
      <c r="G23" s="15">
        <f t="shared" si="0"/>
        <v>52678.81000000052</v>
      </c>
      <c r="H23" s="4"/>
    </row>
    <row r="24" spans="1:8" ht="38.25" outlineLevel="3">
      <c r="A24" s="7" t="s">
        <v>31</v>
      </c>
      <c r="B24" s="6" t="s">
        <v>20</v>
      </c>
      <c r="C24" s="6" t="s">
        <v>32</v>
      </c>
      <c r="D24" s="6"/>
      <c r="E24" s="11">
        <v>34461649.11</v>
      </c>
      <c r="F24" s="11">
        <v>36580524.93</v>
      </c>
      <c r="G24" s="15">
        <f t="shared" si="0"/>
        <v>2118875.8200000003</v>
      </c>
      <c r="H24" s="4"/>
    </row>
    <row r="25" spans="1:8" ht="15" outlineLevel="6">
      <c r="A25" s="7" t="s">
        <v>17</v>
      </c>
      <c r="B25" s="6" t="s">
        <v>20</v>
      </c>
      <c r="C25" s="6" t="s">
        <v>33</v>
      </c>
      <c r="D25" s="6"/>
      <c r="E25" s="11">
        <v>32838147.11</v>
      </c>
      <c r="F25" s="11">
        <v>34957022.93</v>
      </c>
      <c r="G25" s="15">
        <f t="shared" si="0"/>
        <v>2118875.8200000003</v>
      </c>
      <c r="H25" s="4"/>
    </row>
    <row r="26" spans="1:8" ht="51" outlineLevel="7">
      <c r="A26" s="7" t="s">
        <v>13</v>
      </c>
      <c r="B26" s="6" t="s">
        <v>20</v>
      </c>
      <c r="C26" s="6" t="s">
        <v>33</v>
      </c>
      <c r="D26" s="6" t="s">
        <v>14</v>
      </c>
      <c r="E26" s="11">
        <v>28210321</v>
      </c>
      <c r="F26" s="11">
        <v>29718492.29</v>
      </c>
      <c r="G26" s="15">
        <f t="shared" si="0"/>
        <v>1508171.289999999</v>
      </c>
      <c r="H26" s="4"/>
    </row>
    <row r="27" spans="1:8" ht="25.5" outlineLevel="7">
      <c r="A27" s="7" t="s">
        <v>15</v>
      </c>
      <c r="B27" s="6" t="s">
        <v>20</v>
      </c>
      <c r="C27" s="6" t="s">
        <v>33</v>
      </c>
      <c r="D27" s="6" t="s">
        <v>16</v>
      </c>
      <c r="E27" s="11">
        <v>28210321</v>
      </c>
      <c r="F27" s="11">
        <v>29718492.29</v>
      </c>
      <c r="G27" s="15">
        <f t="shared" si="0"/>
        <v>1508171.289999999</v>
      </c>
      <c r="H27" s="4"/>
    </row>
    <row r="28" spans="1:8" ht="25.5" outlineLevel="7">
      <c r="A28" s="7" t="s">
        <v>27</v>
      </c>
      <c r="B28" s="6" t="s">
        <v>20</v>
      </c>
      <c r="C28" s="6" t="s">
        <v>33</v>
      </c>
      <c r="D28" s="6" t="s">
        <v>28</v>
      </c>
      <c r="E28" s="11">
        <v>4507826.11</v>
      </c>
      <c r="F28" s="11">
        <v>5118530.64</v>
      </c>
      <c r="G28" s="15">
        <f t="shared" si="0"/>
        <v>610704.5299999993</v>
      </c>
      <c r="H28" s="4"/>
    </row>
    <row r="29" spans="1:8" ht="25.5" outlineLevel="7">
      <c r="A29" s="7" t="s">
        <v>29</v>
      </c>
      <c r="B29" s="6" t="s">
        <v>20</v>
      </c>
      <c r="C29" s="6" t="s">
        <v>33</v>
      </c>
      <c r="D29" s="6" t="s">
        <v>30</v>
      </c>
      <c r="E29" s="11">
        <v>4507826.11</v>
      </c>
      <c r="F29" s="11">
        <v>5118530.64</v>
      </c>
      <c r="G29" s="15">
        <f t="shared" si="0"/>
        <v>610704.5299999993</v>
      </c>
      <c r="H29" s="4"/>
    </row>
    <row r="30" spans="1:8" ht="15" outlineLevel="2">
      <c r="A30" s="7" t="s">
        <v>38</v>
      </c>
      <c r="B30" s="6" t="s">
        <v>39</v>
      </c>
      <c r="C30" s="6"/>
      <c r="D30" s="6"/>
      <c r="E30" s="11">
        <v>165313.35</v>
      </c>
      <c r="F30" s="11">
        <v>217946.68</v>
      </c>
      <c r="G30" s="15">
        <f t="shared" si="0"/>
        <v>52633.32999999999</v>
      </c>
      <c r="H30" s="4"/>
    </row>
    <row r="31" spans="1:8" ht="38.25" outlineLevel="3">
      <c r="A31" s="7" t="s">
        <v>31</v>
      </c>
      <c r="B31" s="6" t="s">
        <v>39</v>
      </c>
      <c r="C31" s="6" t="s">
        <v>32</v>
      </c>
      <c r="D31" s="6"/>
      <c r="E31" s="11">
        <v>165313.35</v>
      </c>
      <c r="F31" s="11">
        <v>217946.68</v>
      </c>
      <c r="G31" s="15">
        <f t="shared" si="0"/>
        <v>52633.32999999999</v>
      </c>
      <c r="H31" s="4"/>
    </row>
    <row r="32" spans="1:8" ht="15" outlineLevel="5">
      <c r="A32" s="7" t="s">
        <v>40</v>
      </c>
      <c r="B32" s="6" t="s">
        <v>39</v>
      </c>
      <c r="C32" s="6" t="s">
        <v>41</v>
      </c>
      <c r="D32" s="6"/>
      <c r="E32" s="11">
        <v>165313.35</v>
      </c>
      <c r="F32" s="11">
        <v>217946.68</v>
      </c>
      <c r="G32" s="15">
        <f t="shared" si="0"/>
        <v>52633.32999999999</v>
      </c>
      <c r="H32" s="4"/>
    </row>
    <row r="33" spans="1:8" ht="15" outlineLevel="6">
      <c r="A33" s="7" t="s">
        <v>42</v>
      </c>
      <c r="B33" s="6" t="s">
        <v>39</v>
      </c>
      <c r="C33" s="6" t="s">
        <v>43</v>
      </c>
      <c r="D33" s="6"/>
      <c r="E33" s="11">
        <v>165313.35</v>
      </c>
      <c r="F33" s="11">
        <v>217946.68</v>
      </c>
      <c r="G33" s="15">
        <f t="shared" si="0"/>
        <v>52633.32999999999</v>
      </c>
      <c r="H33" s="4"/>
    </row>
    <row r="34" spans="1:8" ht="15" outlineLevel="7">
      <c r="A34" s="7" t="s">
        <v>34</v>
      </c>
      <c r="B34" s="6" t="s">
        <v>39</v>
      </c>
      <c r="C34" s="6" t="s">
        <v>43</v>
      </c>
      <c r="D34" s="6" t="s">
        <v>35</v>
      </c>
      <c r="E34" s="11">
        <v>165313.35</v>
      </c>
      <c r="F34" s="11">
        <v>217946.68</v>
      </c>
      <c r="G34" s="15">
        <f t="shared" si="0"/>
        <v>52633.32999999999</v>
      </c>
      <c r="H34" s="4"/>
    </row>
    <row r="35" spans="1:8" ht="15" outlineLevel="7">
      <c r="A35" s="7" t="s">
        <v>44</v>
      </c>
      <c r="B35" s="6" t="s">
        <v>39</v>
      </c>
      <c r="C35" s="6" t="s">
        <v>43</v>
      </c>
      <c r="D35" s="6" t="s">
        <v>45</v>
      </c>
      <c r="E35" s="11">
        <v>165313.35</v>
      </c>
      <c r="F35" s="11">
        <v>217946.68</v>
      </c>
      <c r="G35" s="15">
        <f t="shared" si="0"/>
        <v>52633.32999999999</v>
      </c>
      <c r="H35" s="4"/>
    </row>
    <row r="36" spans="1:8" ht="15" outlineLevel="2">
      <c r="A36" s="7" t="s">
        <v>46</v>
      </c>
      <c r="B36" s="6" t="s">
        <v>47</v>
      </c>
      <c r="C36" s="6"/>
      <c r="D36" s="6"/>
      <c r="E36" s="11">
        <v>17575436.48</v>
      </c>
      <c r="F36" s="11">
        <v>18485702.98</v>
      </c>
      <c r="G36" s="15">
        <f>G37+G49+G54</f>
        <v>-6793533.719999999</v>
      </c>
      <c r="H36" s="4"/>
    </row>
    <row r="37" spans="1:8" ht="38.25" outlineLevel="3">
      <c r="A37" s="7" t="s">
        <v>31</v>
      </c>
      <c r="B37" s="6" t="s">
        <v>47</v>
      </c>
      <c r="C37" s="6" t="s">
        <v>32</v>
      </c>
      <c r="D37" s="6"/>
      <c r="E37" s="11">
        <v>2199741.33</v>
      </c>
      <c r="F37" s="11">
        <v>6063742.95</v>
      </c>
      <c r="G37" s="15">
        <f t="shared" si="0"/>
        <v>3864001.62</v>
      </c>
      <c r="H37" s="4"/>
    </row>
    <row r="38" spans="1:8" ht="51" outlineLevel="6">
      <c r="A38" s="7" t="s">
        <v>52</v>
      </c>
      <c r="B38" s="6" t="s">
        <v>47</v>
      </c>
      <c r="C38" s="6" t="s">
        <v>53</v>
      </c>
      <c r="D38" s="6"/>
      <c r="E38" s="11">
        <v>0</v>
      </c>
      <c r="F38" s="11">
        <v>3916634.95</v>
      </c>
      <c r="G38" s="15">
        <f t="shared" si="0"/>
        <v>3916634.95</v>
      </c>
      <c r="H38" s="4"/>
    </row>
    <row r="39" spans="1:8" ht="51" outlineLevel="7">
      <c r="A39" s="7" t="s">
        <v>13</v>
      </c>
      <c r="B39" s="6" t="s">
        <v>47</v>
      </c>
      <c r="C39" s="6" t="s">
        <v>53</v>
      </c>
      <c r="D39" s="6" t="s">
        <v>14</v>
      </c>
      <c r="E39" s="11">
        <v>0</v>
      </c>
      <c r="F39" s="11">
        <v>2255930.68</v>
      </c>
      <c r="G39" s="15">
        <f t="shared" si="0"/>
        <v>2255930.68</v>
      </c>
      <c r="H39" s="4"/>
    </row>
    <row r="40" spans="1:8" ht="25.5" outlineLevel="7">
      <c r="A40" s="7" t="s">
        <v>15</v>
      </c>
      <c r="B40" s="6" t="s">
        <v>47</v>
      </c>
      <c r="C40" s="6" t="s">
        <v>53</v>
      </c>
      <c r="D40" s="6" t="s">
        <v>16</v>
      </c>
      <c r="E40" s="11">
        <v>0</v>
      </c>
      <c r="F40" s="11">
        <v>2255930.68</v>
      </c>
      <c r="G40" s="15">
        <f t="shared" si="0"/>
        <v>2255930.68</v>
      </c>
      <c r="H40" s="4"/>
    </row>
    <row r="41" spans="1:8" ht="15" outlineLevel="7">
      <c r="A41" s="7" t="s">
        <v>48</v>
      </c>
      <c r="B41" s="6" t="s">
        <v>47</v>
      </c>
      <c r="C41" s="6" t="s">
        <v>53</v>
      </c>
      <c r="D41" s="6" t="s">
        <v>49</v>
      </c>
      <c r="E41" s="11">
        <v>0</v>
      </c>
      <c r="F41" s="11">
        <v>1660704.27</v>
      </c>
      <c r="G41" s="15">
        <f t="shared" si="0"/>
        <v>1660704.27</v>
      </c>
      <c r="H41" s="4"/>
    </row>
    <row r="42" spans="1:8" ht="15" outlineLevel="7">
      <c r="A42" s="7" t="s">
        <v>50</v>
      </c>
      <c r="B42" s="6" t="s">
        <v>47</v>
      </c>
      <c r="C42" s="6" t="s">
        <v>53</v>
      </c>
      <c r="D42" s="6" t="s">
        <v>51</v>
      </c>
      <c r="E42" s="11">
        <v>0</v>
      </c>
      <c r="F42" s="11">
        <v>1660704.27</v>
      </c>
      <c r="G42" s="15">
        <f t="shared" si="0"/>
        <v>1660704.27</v>
      </c>
      <c r="H42" s="4"/>
    </row>
    <row r="43" spans="1:8" ht="15" outlineLevel="5">
      <c r="A43" s="7" t="s">
        <v>40</v>
      </c>
      <c r="B43" s="6" t="s">
        <v>47</v>
      </c>
      <c r="C43" s="6" t="s">
        <v>41</v>
      </c>
      <c r="D43" s="6"/>
      <c r="E43" s="11">
        <v>1130971.33</v>
      </c>
      <c r="F43" s="11">
        <v>1078338</v>
      </c>
      <c r="G43" s="15">
        <f t="shared" si="0"/>
        <v>-52633.330000000075</v>
      </c>
      <c r="H43" s="4"/>
    </row>
    <row r="44" spans="1:8" ht="15" outlineLevel="6">
      <c r="A44" s="7" t="s">
        <v>42</v>
      </c>
      <c r="B44" s="6" t="s">
        <v>47</v>
      </c>
      <c r="C44" s="6" t="s">
        <v>43</v>
      </c>
      <c r="D44" s="6"/>
      <c r="E44" s="11">
        <v>1130971.33</v>
      </c>
      <c r="F44" s="11">
        <v>1078338</v>
      </c>
      <c r="G44" s="15">
        <f t="shared" si="0"/>
        <v>-52633.330000000075</v>
      </c>
      <c r="H44" s="4"/>
    </row>
    <row r="45" spans="1:8" ht="25.5" outlineLevel="7">
      <c r="A45" s="7" t="s">
        <v>27</v>
      </c>
      <c r="B45" s="6" t="s">
        <v>47</v>
      </c>
      <c r="C45" s="6" t="s">
        <v>43</v>
      </c>
      <c r="D45" s="6" t="s">
        <v>28</v>
      </c>
      <c r="E45" s="11">
        <v>164323.33</v>
      </c>
      <c r="F45" s="11">
        <v>101690</v>
      </c>
      <c r="G45" s="15">
        <f t="shared" si="0"/>
        <v>-62633.32999999999</v>
      </c>
      <c r="H45" s="4"/>
    </row>
    <row r="46" spans="1:8" ht="25.5" outlineLevel="7">
      <c r="A46" s="7" t="s">
        <v>29</v>
      </c>
      <c r="B46" s="6" t="s">
        <v>47</v>
      </c>
      <c r="C46" s="6" t="s">
        <v>43</v>
      </c>
      <c r="D46" s="6" t="s">
        <v>30</v>
      </c>
      <c r="E46" s="11">
        <v>164323.33</v>
      </c>
      <c r="F46" s="11">
        <v>101690</v>
      </c>
      <c r="G46" s="15">
        <f t="shared" si="0"/>
        <v>-62633.32999999999</v>
      </c>
      <c r="H46" s="4"/>
    </row>
    <row r="47" spans="1:8" ht="15" outlineLevel="7">
      <c r="A47" s="7" t="s">
        <v>48</v>
      </c>
      <c r="B47" s="6" t="s">
        <v>47</v>
      </c>
      <c r="C47" s="6" t="s">
        <v>43</v>
      </c>
      <c r="D47" s="6" t="s">
        <v>49</v>
      </c>
      <c r="E47" s="11">
        <v>0</v>
      </c>
      <c r="F47" s="11">
        <v>10000</v>
      </c>
      <c r="G47" s="15">
        <f t="shared" si="0"/>
        <v>10000</v>
      </c>
      <c r="H47" s="4"/>
    </row>
    <row r="48" spans="1:8" ht="25.5" outlineLevel="7">
      <c r="A48" s="7" t="s">
        <v>54</v>
      </c>
      <c r="B48" s="6" t="s">
        <v>47</v>
      </c>
      <c r="C48" s="6" t="s">
        <v>43</v>
      </c>
      <c r="D48" s="6" t="s">
        <v>55</v>
      </c>
      <c r="E48" s="11">
        <v>0</v>
      </c>
      <c r="F48" s="11">
        <v>10000</v>
      </c>
      <c r="G48" s="15">
        <f t="shared" si="0"/>
        <v>10000</v>
      </c>
      <c r="H48" s="4"/>
    </row>
    <row r="49" spans="1:8" ht="25.5" outlineLevel="3">
      <c r="A49" s="7" t="s">
        <v>137</v>
      </c>
      <c r="B49" s="6" t="s">
        <v>47</v>
      </c>
      <c r="C49" s="6" t="s">
        <v>138</v>
      </c>
      <c r="D49" s="6"/>
      <c r="E49" s="11">
        <v>0</v>
      </c>
      <c r="F49" s="11">
        <v>296199.78</v>
      </c>
      <c r="G49" s="15">
        <f>F49-E49</f>
        <v>296199.78</v>
      </c>
      <c r="H49" s="4"/>
    </row>
    <row r="50" spans="1:8" ht="25.5" outlineLevel="5">
      <c r="A50" s="7" t="s">
        <v>139</v>
      </c>
      <c r="B50" s="6" t="s">
        <v>47</v>
      </c>
      <c r="C50" s="6" t="s">
        <v>140</v>
      </c>
      <c r="D50" s="6"/>
      <c r="E50" s="11">
        <v>0</v>
      </c>
      <c r="F50" s="11">
        <v>296199.78</v>
      </c>
      <c r="G50" s="15">
        <f>F50-E50</f>
        <v>296199.78</v>
      </c>
      <c r="H50" s="4"/>
    </row>
    <row r="51" spans="1:8" ht="51" outlineLevel="6">
      <c r="A51" s="7" t="s">
        <v>52</v>
      </c>
      <c r="B51" s="6" t="s">
        <v>47</v>
      </c>
      <c r="C51" s="6" t="s">
        <v>141</v>
      </c>
      <c r="D51" s="6"/>
      <c r="E51" s="11">
        <v>0</v>
      </c>
      <c r="F51" s="11">
        <v>296199.78</v>
      </c>
      <c r="G51" s="15">
        <f>F51-E51</f>
        <v>296199.78</v>
      </c>
      <c r="H51" s="4"/>
    </row>
    <row r="52" spans="1:8" ht="51" outlineLevel="7">
      <c r="A52" s="7" t="s">
        <v>13</v>
      </c>
      <c r="B52" s="6" t="s">
        <v>47</v>
      </c>
      <c r="C52" s="6" t="s">
        <v>141</v>
      </c>
      <c r="D52" s="6" t="s">
        <v>14</v>
      </c>
      <c r="E52" s="11">
        <v>0</v>
      </c>
      <c r="F52" s="11">
        <v>296199.78</v>
      </c>
      <c r="G52" s="15">
        <f>F52-E52</f>
        <v>296199.78</v>
      </c>
      <c r="H52" s="4"/>
    </row>
    <row r="53" spans="1:8" ht="25.5" outlineLevel="7">
      <c r="A53" s="7" t="s">
        <v>15</v>
      </c>
      <c r="B53" s="6" t="s">
        <v>47</v>
      </c>
      <c r="C53" s="6" t="s">
        <v>141</v>
      </c>
      <c r="D53" s="6" t="s">
        <v>16</v>
      </c>
      <c r="E53" s="11">
        <v>0</v>
      </c>
      <c r="F53" s="11">
        <v>296199.78</v>
      </c>
      <c r="G53" s="15">
        <f>F53-E53</f>
        <v>296199.78</v>
      </c>
      <c r="H53" s="4"/>
    </row>
    <row r="54" spans="1:8" ht="15" outlineLevel="3">
      <c r="A54" s="7" t="s">
        <v>56</v>
      </c>
      <c r="B54" s="6" t="s">
        <v>47</v>
      </c>
      <c r="C54" s="6" t="s">
        <v>57</v>
      </c>
      <c r="D54" s="6"/>
      <c r="E54" s="11">
        <v>15375695.15</v>
      </c>
      <c r="F54" s="11">
        <v>12421960.03</v>
      </c>
      <c r="G54" s="15">
        <v>-10953735.12</v>
      </c>
      <c r="H54" s="4"/>
    </row>
    <row r="55" spans="1:8" ht="25.5" outlineLevel="5">
      <c r="A55" s="7" t="s">
        <v>58</v>
      </c>
      <c r="B55" s="6" t="s">
        <v>47</v>
      </c>
      <c r="C55" s="6" t="s">
        <v>59</v>
      </c>
      <c r="D55" s="6"/>
      <c r="E55" s="11">
        <v>15375695.15</v>
      </c>
      <c r="F55" s="11">
        <v>12421960.03</v>
      </c>
      <c r="G55" s="15">
        <v>-10953735.12</v>
      </c>
      <c r="H55" s="4"/>
    </row>
    <row r="56" spans="1:8" ht="25.5" outlineLevel="6">
      <c r="A56" s="7" t="s">
        <v>60</v>
      </c>
      <c r="B56" s="6" t="s">
        <v>47</v>
      </c>
      <c r="C56" s="6" t="s">
        <v>61</v>
      </c>
      <c r="D56" s="6"/>
      <c r="E56" s="11">
        <v>15375695.15</v>
      </c>
      <c r="F56" s="11">
        <v>12421960.03</v>
      </c>
      <c r="G56" s="15">
        <v>-10953735.12</v>
      </c>
      <c r="H56" s="4"/>
    </row>
    <row r="57" spans="1:8" ht="15" outlineLevel="7">
      <c r="A57" s="7" t="s">
        <v>34</v>
      </c>
      <c r="B57" s="6" t="s">
        <v>47</v>
      </c>
      <c r="C57" s="6" t="s">
        <v>61</v>
      </c>
      <c r="D57" s="6" t="s">
        <v>35</v>
      </c>
      <c r="E57" s="11">
        <v>15375695.15</v>
      </c>
      <c r="F57" s="11">
        <v>12421960.03</v>
      </c>
      <c r="G57" s="15">
        <v>-10953735.12</v>
      </c>
      <c r="H57" s="4"/>
    </row>
    <row r="58" spans="1:8" ht="13.5" customHeight="1" outlineLevel="7">
      <c r="A58" s="7" t="s">
        <v>44</v>
      </c>
      <c r="B58" s="6" t="s">
        <v>47</v>
      </c>
      <c r="C58" s="6" t="s">
        <v>61</v>
      </c>
      <c r="D58" s="6" t="s">
        <v>45</v>
      </c>
      <c r="E58" s="11">
        <v>15375695.15</v>
      </c>
      <c r="F58" s="11">
        <v>12421960.03</v>
      </c>
      <c r="G58" s="15">
        <v>-10953735.12</v>
      </c>
      <c r="H58" s="4"/>
    </row>
    <row r="59" spans="1:8" s="22" customFormat="1" ht="25.5" outlineLevel="1">
      <c r="A59" s="18" t="s">
        <v>62</v>
      </c>
      <c r="B59" s="19" t="s">
        <v>63</v>
      </c>
      <c r="C59" s="19"/>
      <c r="D59" s="19"/>
      <c r="E59" s="20">
        <v>4630998.27</v>
      </c>
      <c r="F59" s="20">
        <v>4676398.27</v>
      </c>
      <c r="G59" s="16">
        <f aca="true" t="shared" si="1" ref="G59:G65">F59-E59</f>
        <v>45400</v>
      </c>
      <c r="H59" s="21"/>
    </row>
    <row r="60" spans="1:8" ht="15" outlineLevel="2">
      <c r="A60" s="7" t="s">
        <v>64</v>
      </c>
      <c r="B60" s="6" t="s">
        <v>65</v>
      </c>
      <c r="C60" s="6"/>
      <c r="D60" s="6"/>
      <c r="E60" s="11">
        <v>766472</v>
      </c>
      <c r="F60" s="11">
        <v>811872</v>
      </c>
      <c r="G60" s="15">
        <f t="shared" si="1"/>
        <v>45400</v>
      </c>
      <c r="H60" s="4"/>
    </row>
    <row r="61" spans="1:8" ht="38.25" outlineLevel="3">
      <c r="A61" s="7" t="s">
        <v>31</v>
      </c>
      <c r="B61" s="6" t="s">
        <v>65</v>
      </c>
      <c r="C61" s="6" t="s">
        <v>32</v>
      </c>
      <c r="D61" s="6"/>
      <c r="E61" s="11">
        <v>766472</v>
      </c>
      <c r="F61" s="11">
        <v>811872</v>
      </c>
      <c r="G61" s="15">
        <f t="shared" si="1"/>
        <v>45400</v>
      </c>
      <c r="H61" s="4"/>
    </row>
    <row r="62" spans="1:8" ht="25.5" outlineLevel="5">
      <c r="A62" s="7" t="s">
        <v>66</v>
      </c>
      <c r="B62" s="6" t="s">
        <v>65</v>
      </c>
      <c r="C62" s="6" t="s">
        <v>67</v>
      </c>
      <c r="D62" s="6"/>
      <c r="E62" s="11">
        <v>766472</v>
      </c>
      <c r="F62" s="11">
        <v>811872</v>
      </c>
      <c r="G62" s="15">
        <f t="shared" si="1"/>
        <v>45400</v>
      </c>
      <c r="H62" s="4"/>
    </row>
    <row r="63" spans="1:8" ht="15" outlineLevel="6">
      <c r="A63" s="7" t="s">
        <v>68</v>
      </c>
      <c r="B63" s="6" t="s">
        <v>65</v>
      </c>
      <c r="C63" s="6" t="s">
        <v>69</v>
      </c>
      <c r="D63" s="6"/>
      <c r="E63" s="11">
        <v>0</v>
      </c>
      <c r="F63" s="11">
        <v>45400</v>
      </c>
      <c r="G63" s="15">
        <f t="shared" si="1"/>
        <v>45400</v>
      </c>
      <c r="H63" s="4"/>
    </row>
    <row r="64" spans="1:8" ht="51" outlineLevel="7">
      <c r="A64" s="7" t="s">
        <v>13</v>
      </c>
      <c r="B64" s="6" t="s">
        <v>65</v>
      </c>
      <c r="C64" s="6" t="s">
        <v>69</v>
      </c>
      <c r="D64" s="6" t="s">
        <v>14</v>
      </c>
      <c r="E64" s="11">
        <v>0</v>
      </c>
      <c r="F64" s="11">
        <v>45400</v>
      </c>
      <c r="G64" s="15">
        <f t="shared" si="1"/>
        <v>45400</v>
      </c>
      <c r="H64" s="4"/>
    </row>
    <row r="65" spans="1:8" ht="25.5" outlineLevel="7">
      <c r="A65" s="7" t="s">
        <v>15</v>
      </c>
      <c r="B65" s="6" t="s">
        <v>65</v>
      </c>
      <c r="C65" s="6" t="s">
        <v>69</v>
      </c>
      <c r="D65" s="6" t="s">
        <v>16</v>
      </c>
      <c r="E65" s="11">
        <v>0</v>
      </c>
      <c r="F65" s="11">
        <v>45400</v>
      </c>
      <c r="G65" s="15">
        <f t="shared" si="1"/>
        <v>45400</v>
      </c>
      <c r="H65" s="4"/>
    </row>
    <row r="66" spans="1:8" s="22" customFormat="1" ht="15" outlineLevel="1">
      <c r="A66" s="18" t="s">
        <v>72</v>
      </c>
      <c r="B66" s="19" t="s">
        <v>73</v>
      </c>
      <c r="C66" s="19"/>
      <c r="D66" s="19"/>
      <c r="E66" s="20">
        <v>42790242.48</v>
      </c>
      <c r="F66" s="20">
        <v>43022742.48</v>
      </c>
      <c r="G66" s="16">
        <f aca="true" t="shared" si="2" ref="G66:G72">F66-E66</f>
        <v>232500</v>
      </c>
      <c r="H66" s="21"/>
    </row>
    <row r="67" spans="1:8" ht="15" outlineLevel="2">
      <c r="A67" s="7" t="s">
        <v>74</v>
      </c>
      <c r="B67" s="6" t="s">
        <v>75</v>
      </c>
      <c r="C67" s="6"/>
      <c r="D67" s="6"/>
      <c r="E67" s="11">
        <v>2325000</v>
      </c>
      <c r="F67" s="11">
        <v>2557500</v>
      </c>
      <c r="G67" s="15">
        <f t="shared" si="2"/>
        <v>232500</v>
      </c>
      <c r="H67" s="4"/>
    </row>
    <row r="68" spans="1:8" ht="25.5" outlineLevel="3">
      <c r="A68" s="7" t="s">
        <v>76</v>
      </c>
      <c r="B68" s="6" t="s">
        <v>75</v>
      </c>
      <c r="C68" s="6" t="s">
        <v>77</v>
      </c>
      <c r="D68" s="6"/>
      <c r="E68" s="11">
        <v>2325000</v>
      </c>
      <c r="F68" s="11">
        <v>2557500</v>
      </c>
      <c r="G68" s="15">
        <f t="shared" si="2"/>
        <v>232500</v>
      </c>
      <c r="H68" s="4"/>
    </row>
    <row r="69" spans="1:8" ht="38.25" outlineLevel="5">
      <c r="A69" s="7" t="s">
        <v>78</v>
      </c>
      <c r="B69" s="6" t="s">
        <v>75</v>
      </c>
      <c r="C69" s="6" t="s">
        <v>79</v>
      </c>
      <c r="D69" s="6"/>
      <c r="E69" s="11">
        <v>2325000</v>
      </c>
      <c r="F69" s="11">
        <v>2557500</v>
      </c>
      <c r="G69" s="15">
        <f t="shared" si="2"/>
        <v>232500</v>
      </c>
      <c r="H69" s="4"/>
    </row>
    <row r="70" spans="1:8" ht="38.25" outlineLevel="6">
      <c r="A70" s="7" t="s">
        <v>80</v>
      </c>
      <c r="B70" s="6" t="s">
        <v>75</v>
      </c>
      <c r="C70" s="6" t="s">
        <v>81</v>
      </c>
      <c r="D70" s="6"/>
      <c r="E70" s="11">
        <v>2325000</v>
      </c>
      <c r="F70" s="11">
        <v>2557500</v>
      </c>
      <c r="G70" s="15">
        <f t="shared" si="2"/>
        <v>232500</v>
      </c>
      <c r="H70" s="4"/>
    </row>
    <row r="71" spans="1:8" ht="15" outlineLevel="7">
      <c r="A71" s="7" t="s">
        <v>34</v>
      </c>
      <c r="B71" s="6" t="s">
        <v>75</v>
      </c>
      <c r="C71" s="6" t="s">
        <v>81</v>
      </c>
      <c r="D71" s="6" t="s">
        <v>35</v>
      </c>
      <c r="E71" s="11">
        <v>2325000</v>
      </c>
      <c r="F71" s="11">
        <v>2557500</v>
      </c>
      <c r="G71" s="15">
        <f t="shared" si="2"/>
        <v>232500</v>
      </c>
      <c r="H71" s="4"/>
    </row>
    <row r="72" spans="1:8" ht="38.25" outlineLevel="7">
      <c r="A72" s="7" t="s">
        <v>82</v>
      </c>
      <c r="B72" s="6" t="s">
        <v>75</v>
      </c>
      <c r="C72" s="6" t="s">
        <v>81</v>
      </c>
      <c r="D72" s="6" t="s">
        <v>83</v>
      </c>
      <c r="E72" s="11">
        <v>2325000</v>
      </c>
      <c r="F72" s="11">
        <v>2557500</v>
      </c>
      <c r="G72" s="15">
        <f t="shared" si="2"/>
        <v>232500</v>
      </c>
      <c r="H72" s="4"/>
    </row>
    <row r="73" spans="1:8" s="22" customFormat="1" ht="15" outlineLevel="1">
      <c r="A73" s="18" t="s">
        <v>88</v>
      </c>
      <c r="B73" s="19" t="s">
        <v>89</v>
      </c>
      <c r="C73" s="19"/>
      <c r="D73" s="19"/>
      <c r="E73" s="20">
        <v>7443386.03</v>
      </c>
      <c r="F73" s="20">
        <v>7635360.97</v>
      </c>
      <c r="G73" s="16">
        <f>F73-E73</f>
        <v>191974.93999999948</v>
      </c>
      <c r="H73" s="21"/>
    </row>
    <row r="74" spans="1:8" ht="15" outlineLevel="2">
      <c r="A74" s="7" t="s">
        <v>92</v>
      </c>
      <c r="B74" s="6" t="s">
        <v>93</v>
      </c>
      <c r="C74" s="6"/>
      <c r="D74" s="6"/>
      <c r="E74" s="11">
        <v>6946000.03</v>
      </c>
      <c r="F74" s="11">
        <v>7137974.97</v>
      </c>
      <c r="G74" s="15">
        <f>F74-E74</f>
        <v>191974.93999999948</v>
      </c>
      <c r="H74" s="4"/>
    </row>
    <row r="75" spans="1:8" ht="38.25" outlineLevel="3">
      <c r="A75" s="7" t="s">
        <v>90</v>
      </c>
      <c r="B75" s="6" t="s">
        <v>93</v>
      </c>
      <c r="C75" s="6" t="s">
        <v>91</v>
      </c>
      <c r="D75" s="6"/>
      <c r="E75" s="11">
        <v>2084700</v>
      </c>
      <c r="F75" s="11">
        <v>2329353.75</v>
      </c>
      <c r="G75" s="15">
        <f>F75-E75</f>
        <v>244653.75</v>
      </c>
      <c r="H75" s="4"/>
    </row>
    <row r="76" spans="1:8" ht="51" outlineLevel="6">
      <c r="A76" s="7" t="s">
        <v>94</v>
      </c>
      <c r="B76" s="6" t="s">
        <v>93</v>
      </c>
      <c r="C76" s="6" t="s">
        <v>95</v>
      </c>
      <c r="D76" s="6"/>
      <c r="E76" s="11">
        <v>1695492.44</v>
      </c>
      <c r="F76" s="11">
        <v>1862797.19</v>
      </c>
      <c r="G76" s="15">
        <f aca="true" t="shared" si="3" ref="G76:G88">F76-E76</f>
        <v>167304.75</v>
      </c>
      <c r="H76" s="4"/>
    </row>
    <row r="77" spans="1:8" ht="25.5" outlineLevel="7">
      <c r="A77" s="7" t="s">
        <v>27</v>
      </c>
      <c r="B77" s="6" t="s">
        <v>93</v>
      </c>
      <c r="C77" s="6" t="s">
        <v>95</v>
      </c>
      <c r="D77" s="6" t="s">
        <v>28</v>
      </c>
      <c r="E77" s="11">
        <v>1695492.44</v>
      </c>
      <c r="F77" s="11">
        <v>1862797.19</v>
      </c>
      <c r="G77" s="15">
        <f t="shared" si="3"/>
        <v>167304.75</v>
      </c>
      <c r="H77" s="4"/>
    </row>
    <row r="78" spans="1:8" ht="25.5" outlineLevel="7">
      <c r="A78" s="7" t="s">
        <v>29</v>
      </c>
      <c r="B78" s="6" t="s">
        <v>93</v>
      </c>
      <c r="C78" s="6" t="s">
        <v>95</v>
      </c>
      <c r="D78" s="6" t="s">
        <v>30</v>
      </c>
      <c r="E78" s="11">
        <v>1695492.44</v>
      </c>
      <c r="F78" s="11">
        <v>1862797.19</v>
      </c>
      <c r="G78" s="15">
        <f t="shared" si="3"/>
        <v>167304.75</v>
      </c>
      <c r="H78" s="4"/>
    </row>
    <row r="79" spans="1:8" ht="25.5" outlineLevel="4">
      <c r="A79" s="7" t="s">
        <v>96</v>
      </c>
      <c r="B79" s="6" t="s">
        <v>93</v>
      </c>
      <c r="C79" s="6" t="s">
        <v>97</v>
      </c>
      <c r="D79" s="6"/>
      <c r="E79" s="11">
        <v>58800</v>
      </c>
      <c r="F79" s="11">
        <v>136149</v>
      </c>
      <c r="G79" s="15">
        <f t="shared" si="3"/>
        <v>77349</v>
      </c>
      <c r="H79" s="4"/>
    </row>
    <row r="80" spans="1:8" ht="25.5" outlineLevel="5">
      <c r="A80" s="7" t="s">
        <v>98</v>
      </c>
      <c r="B80" s="6" t="s">
        <v>93</v>
      </c>
      <c r="C80" s="6" t="s">
        <v>99</v>
      </c>
      <c r="D80" s="6"/>
      <c r="E80" s="11">
        <v>58800</v>
      </c>
      <c r="F80" s="11">
        <v>136149</v>
      </c>
      <c r="G80" s="15">
        <f t="shared" si="3"/>
        <v>77349</v>
      </c>
      <c r="H80" s="4"/>
    </row>
    <row r="81" spans="1:8" ht="15" outlineLevel="6">
      <c r="A81" s="7" t="s">
        <v>100</v>
      </c>
      <c r="B81" s="6" t="s">
        <v>93</v>
      </c>
      <c r="C81" s="6" t="s">
        <v>101</v>
      </c>
      <c r="D81" s="6"/>
      <c r="E81" s="11">
        <v>58800</v>
      </c>
      <c r="F81" s="11">
        <v>136149</v>
      </c>
      <c r="G81" s="15">
        <f t="shared" si="3"/>
        <v>77349</v>
      </c>
      <c r="H81" s="4"/>
    </row>
    <row r="82" spans="1:8" ht="25.5" outlineLevel="7">
      <c r="A82" s="7" t="s">
        <v>27</v>
      </c>
      <c r="B82" s="6" t="s">
        <v>93</v>
      </c>
      <c r="C82" s="6" t="s">
        <v>101</v>
      </c>
      <c r="D82" s="6" t="s">
        <v>28</v>
      </c>
      <c r="E82" s="11">
        <v>58800</v>
      </c>
      <c r="F82" s="11">
        <v>136149</v>
      </c>
      <c r="G82" s="15">
        <f t="shared" si="3"/>
        <v>77349</v>
      </c>
      <c r="H82" s="4"/>
    </row>
    <row r="83" spans="1:8" ht="25.5" outlineLevel="7">
      <c r="A83" s="7" t="s">
        <v>29</v>
      </c>
      <c r="B83" s="6" t="s">
        <v>93</v>
      </c>
      <c r="C83" s="6" t="s">
        <v>101</v>
      </c>
      <c r="D83" s="6" t="s">
        <v>30</v>
      </c>
      <c r="E83" s="11">
        <v>58800</v>
      </c>
      <c r="F83" s="11">
        <v>136149</v>
      </c>
      <c r="G83" s="15">
        <f t="shared" si="3"/>
        <v>77349</v>
      </c>
      <c r="H83" s="4"/>
    </row>
    <row r="84" spans="1:8" ht="38.25" outlineLevel="3">
      <c r="A84" s="7" t="s">
        <v>21</v>
      </c>
      <c r="B84" s="6" t="s">
        <v>93</v>
      </c>
      <c r="C84" s="6" t="s">
        <v>22</v>
      </c>
      <c r="D84" s="6"/>
      <c r="E84" s="11">
        <v>3761300.03</v>
      </c>
      <c r="F84" s="11">
        <v>3708621.22</v>
      </c>
      <c r="G84" s="15">
        <f t="shared" si="3"/>
        <v>-52678.80999999959</v>
      </c>
      <c r="H84" s="4"/>
    </row>
    <row r="85" spans="1:8" ht="15" outlineLevel="5">
      <c r="A85" s="7" t="s">
        <v>23</v>
      </c>
      <c r="B85" s="6" t="s">
        <v>93</v>
      </c>
      <c r="C85" s="6" t="s">
        <v>24</v>
      </c>
      <c r="D85" s="6"/>
      <c r="E85" s="11">
        <v>3761300.03</v>
      </c>
      <c r="F85" s="11">
        <v>3708621.22</v>
      </c>
      <c r="G85" s="15">
        <f t="shared" si="3"/>
        <v>-52678.80999999959</v>
      </c>
      <c r="H85" s="4"/>
    </row>
    <row r="86" spans="1:8" ht="22.5" customHeight="1" outlineLevel="6">
      <c r="A86" s="7" t="s">
        <v>25</v>
      </c>
      <c r="B86" s="6" t="s">
        <v>93</v>
      </c>
      <c r="C86" s="6" t="s">
        <v>26</v>
      </c>
      <c r="D86" s="6"/>
      <c r="E86" s="11">
        <v>1106300.03</v>
      </c>
      <c r="F86" s="11">
        <v>1053621.22</v>
      </c>
      <c r="G86" s="15">
        <f t="shared" si="3"/>
        <v>-52678.810000000056</v>
      </c>
      <c r="H86" s="4"/>
    </row>
    <row r="87" spans="1:8" ht="25.5" outlineLevel="7">
      <c r="A87" s="7" t="s">
        <v>27</v>
      </c>
      <c r="B87" s="6" t="s">
        <v>93</v>
      </c>
      <c r="C87" s="6" t="s">
        <v>26</v>
      </c>
      <c r="D87" s="6" t="s">
        <v>28</v>
      </c>
      <c r="E87" s="11">
        <v>1106300.03</v>
      </c>
      <c r="F87" s="11">
        <v>1053621.22</v>
      </c>
      <c r="G87" s="15">
        <f t="shared" si="3"/>
        <v>-52678.810000000056</v>
      </c>
      <c r="H87" s="4"/>
    </row>
    <row r="88" spans="1:8" ht="25.5" outlineLevel="7">
      <c r="A88" s="7" t="s">
        <v>29</v>
      </c>
      <c r="B88" s="6" t="s">
        <v>93</v>
      </c>
      <c r="C88" s="6" t="s">
        <v>26</v>
      </c>
      <c r="D88" s="6" t="s">
        <v>30</v>
      </c>
      <c r="E88" s="11">
        <v>1106300.03</v>
      </c>
      <c r="F88" s="11">
        <v>1053621.22</v>
      </c>
      <c r="G88" s="15">
        <f t="shared" si="3"/>
        <v>-52678.810000000056</v>
      </c>
      <c r="H88" s="4"/>
    </row>
    <row r="89" spans="1:8" s="22" customFormat="1" ht="15" outlineLevel="1">
      <c r="A89" s="18" t="s">
        <v>102</v>
      </c>
      <c r="B89" s="19" t="s">
        <v>103</v>
      </c>
      <c r="C89" s="19"/>
      <c r="D89" s="19"/>
      <c r="E89" s="20">
        <v>400000</v>
      </c>
      <c r="F89" s="20">
        <v>351103.24</v>
      </c>
      <c r="G89" s="16">
        <f>G90+G99+G128+G150</f>
        <v>1954956.6999999913</v>
      </c>
      <c r="H89" s="21"/>
    </row>
    <row r="90" spans="1:8" ht="15" outlineLevel="2">
      <c r="A90" s="7" t="s">
        <v>189</v>
      </c>
      <c r="B90" s="6" t="s">
        <v>190</v>
      </c>
      <c r="C90" s="6"/>
      <c r="D90" s="6"/>
      <c r="E90" s="11">
        <v>24380781</v>
      </c>
      <c r="F90" s="11">
        <v>24946441</v>
      </c>
      <c r="G90" s="15">
        <f aca="true" t="shared" si="4" ref="G90:G98">F90-E90</f>
        <v>565660</v>
      </c>
      <c r="H90" s="4"/>
    </row>
    <row r="91" spans="1:8" ht="25.5" outlineLevel="3">
      <c r="A91" s="7" t="s">
        <v>191</v>
      </c>
      <c r="B91" s="6" t="s">
        <v>190</v>
      </c>
      <c r="C91" s="6" t="s">
        <v>192</v>
      </c>
      <c r="D91" s="6"/>
      <c r="E91" s="11">
        <v>24380781</v>
      </c>
      <c r="F91" s="11">
        <v>24946441</v>
      </c>
      <c r="G91" s="15">
        <f t="shared" si="4"/>
        <v>565660</v>
      </c>
      <c r="H91" s="4"/>
    </row>
    <row r="92" spans="1:8" ht="15" outlineLevel="4">
      <c r="A92" s="7" t="s">
        <v>193</v>
      </c>
      <c r="B92" s="6" t="s">
        <v>190</v>
      </c>
      <c r="C92" s="6" t="s">
        <v>194</v>
      </c>
      <c r="D92" s="6"/>
      <c r="E92" s="11">
        <v>24310781</v>
      </c>
      <c r="F92" s="11">
        <v>24876441</v>
      </c>
      <c r="G92" s="15">
        <f t="shared" si="4"/>
        <v>565660</v>
      </c>
      <c r="H92" s="4"/>
    </row>
    <row r="93" spans="1:8" ht="40.5" customHeight="1" outlineLevel="5">
      <c r="A93" s="7" t="s">
        <v>195</v>
      </c>
      <c r="B93" s="6" t="s">
        <v>190</v>
      </c>
      <c r="C93" s="6" t="s">
        <v>196</v>
      </c>
      <c r="D93" s="6"/>
      <c r="E93" s="11">
        <v>24310781</v>
      </c>
      <c r="F93" s="11">
        <v>24876441</v>
      </c>
      <c r="G93" s="15">
        <f t="shared" si="4"/>
        <v>565660</v>
      </c>
      <c r="H93" s="4"/>
    </row>
    <row r="94" spans="1:8" ht="65.25" customHeight="1" outlineLevel="6">
      <c r="A94" s="23" t="s">
        <v>197</v>
      </c>
      <c r="B94" s="6" t="s">
        <v>190</v>
      </c>
      <c r="C94" s="6" t="s">
        <v>198</v>
      </c>
      <c r="D94" s="6"/>
      <c r="E94" s="11">
        <v>11160215</v>
      </c>
      <c r="F94" s="11">
        <v>11725875</v>
      </c>
      <c r="G94" s="15">
        <f t="shared" si="4"/>
        <v>565660</v>
      </c>
      <c r="H94" s="4"/>
    </row>
    <row r="95" spans="1:8" ht="51" outlineLevel="7">
      <c r="A95" s="7" t="s">
        <v>13</v>
      </c>
      <c r="B95" s="6" t="s">
        <v>190</v>
      </c>
      <c r="C95" s="6" t="s">
        <v>198</v>
      </c>
      <c r="D95" s="6" t="s">
        <v>14</v>
      </c>
      <c r="E95" s="11">
        <v>11048613</v>
      </c>
      <c r="F95" s="11">
        <v>11608616</v>
      </c>
      <c r="G95" s="15">
        <f t="shared" si="4"/>
        <v>560003</v>
      </c>
      <c r="H95" s="4"/>
    </row>
    <row r="96" spans="1:8" ht="15" outlineLevel="7">
      <c r="A96" s="7" t="s">
        <v>70</v>
      </c>
      <c r="B96" s="6" t="s">
        <v>190</v>
      </c>
      <c r="C96" s="6" t="s">
        <v>198</v>
      </c>
      <c r="D96" s="6" t="s">
        <v>71</v>
      </c>
      <c r="E96" s="11">
        <v>11048613</v>
      </c>
      <c r="F96" s="11">
        <v>11608616</v>
      </c>
      <c r="G96" s="15">
        <f t="shared" si="4"/>
        <v>560003</v>
      </c>
      <c r="H96" s="4"/>
    </row>
    <row r="97" spans="1:8" ht="25.5" outlineLevel="7">
      <c r="A97" s="7" t="s">
        <v>27</v>
      </c>
      <c r="B97" s="6" t="s">
        <v>190</v>
      </c>
      <c r="C97" s="6" t="s">
        <v>198</v>
      </c>
      <c r="D97" s="6" t="s">
        <v>28</v>
      </c>
      <c r="E97" s="11">
        <v>111602</v>
      </c>
      <c r="F97" s="11">
        <v>117259</v>
      </c>
      <c r="G97" s="15">
        <f t="shared" si="4"/>
        <v>5657</v>
      </c>
      <c r="H97" s="4"/>
    </row>
    <row r="98" spans="1:8" ht="25.5" outlineLevel="7">
      <c r="A98" s="7" t="s">
        <v>29</v>
      </c>
      <c r="B98" s="6" t="s">
        <v>190</v>
      </c>
      <c r="C98" s="6" t="s">
        <v>198</v>
      </c>
      <c r="D98" s="6" t="s">
        <v>30</v>
      </c>
      <c r="E98" s="11">
        <v>111602</v>
      </c>
      <c r="F98" s="11">
        <v>117259</v>
      </c>
      <c r="G98" s="15">
        <f t="shared" si="4"/>
        <v>5657</v>
      </c>
      <c r="H98" s="4"/>
    </row>
    <row r="99" spans="1:8" ht="15" outlineLevel="2">
      <c r="A99" s="7" t="s">
        <v>205</v>
      </c>
      <c r="B99" s="6" t="s">
        <v>206</v>
      </c>
      <c r="C99" s="6"/>
      <c r="D99" s="6"/>
      <c r="E99" s="11">
        <v>139515599.62</v>
      </c>
      <c r="F99" s="11">
        <v>140696322.38</v>
      </c>
      <c r="G99" s="15">
        <f aca="true" t="shared" si="5" ref="G99:G129">F99-E99</f>
        <v>1180722.7599999905</v>
      </c>
      <c r="H99" s="4"/>
    </row>
    <row r="100" spans="1:8" ht="25.5" outlineLevel="3">
      <c r="A100" s="7" t="s">
        <v>191</v>
      </c>
      <c r="B100" s="6" t="s">
        <v>206</v>
      </c>
      <c r="C100" s="6" t="s">
        <v>192</v>
      </c>
      <c r="D100" s="6"/>
      <c r="E100" s="11">
        <v>139217339.52</v>
      </c>
      <c r="F100" s="11">
        <v>140398062.28</v>
      </c>
      <c r="G100" s="15">
        <f t="shared" si="5"/>
        <v>1180722.7599999905</v>
      </c>
      <c r="H100" s="4"/>
    </row>
    <row r="101" spans="1:8" ht="15" outlineLevel="4">
      <c r="A101" s="7" t="s">
        <v>207</v>
      </c>
      <c r="B101" s="6" t="s">
        <v>206</v>
      </c>
      <c r="C101" s="6" t="s">
        <v>208</v>
      </c>
      <c r="D101" s="6"/>
      <c r="E101" s="11">
        <v>108596867.62</v>
      </c>
      <c r="F101" s="11">
        <v>110039994.44</v>
      </c>
      <c r="G101" s="15">
        <f t="shared" si="5"/>
        <v>1443126.8199999928</v>
      </c>
      <c r="H101" s="4"/>
    </row>
    <row r="102" spans="1:8" ht="38.25" outlineLevel="5">
      <c r="A102" s="7" t="s">
        <v>209</v>
      </c>
      <c r="B102" s="6" t="s">
        <v>206</v>
      </c>
      <c r="C102" s="6" t="s">
        <v>210</v>
      </c>
      <c r="D102" s="6"/>
      <c r="E102" s="11">
        <v>108596867.62</v>
      </c>
      <c r="F102" s="11">
        <v>110039994.44</v>
      </c>
      <c r="G102" s="15">
        <f t="shared" si="5"/>
        <v>1443126.8199999928</v>
      </c>
      <c r="H102" s="4"/>
    </row>
    <row r="103" spans="1:8" ht="125.25" customHeight="1" outlineLevel="6">
      <c r="A103" s="23" t="s">
        <v>211</v>
      </c>
      <c r="B103" s="6" t="s">
        <v>206</v>
      </c>
      <c r="C103" s="6" t="s">
        <v>212</v>
      </c>
      <c r="D103" s="6"/>
      <c r="E103" s="11">
        <v>86755779</v>
      </c>
      <c r="F103" s="11">
        <v>87660424</v>
      </c>
      <c r="G103" s="15">
        <f t="shared" si="5"/>
        <v>904645</v>
      </c>
      <c r="H103" s="4"/>
    </row>
    <row r="104" spans="1:8" ht="51" outlineLevel="7">
      <c r="A104" s="7" t="s">
        <v>13</v>
      </c>
      <c r="B104" s="6" t="s">
        <v>206</v>
      </c>
      <c r="C104" s="6" t="s">
        <v>212</v>
      </c>
      <c r="D104" s="6" t="s">
        <v>14</v>
      </c>
      <c r="E104" s="11">
        <v>84183142</v>
      </c>
      <c r="F104" s="11">
        <v>85060611</v>
      </c>
      <c r="G104" s="15">
        <f t="shared" si="5"/>
        <v>877469</v>
      </c>
      <c r="H104" s="4"/>
    </row>
    <row r="105" spans="1:8" ht="15" outlineLevel="7">
      <c r="A105" s="7" t="s">
        <v>70</v>
      </c>
      <c r="B105" s="6" t="s">
        <v>206</v>
      </c>
      <c r="C105" s="6" t="s">
        <v>212</v>
      </c>
      <c r="D105" s="6" t="s">
        <v>71</v>
      </c>
      <c r="E105" s="11">
        <v>84183142</v>
      </c>
      <c r="F105" s="11">
        <v>85060611</v>
      </c>
      <c r="G105" s="15">
        <f t="shared" si="5"/>
        <v>877469</v>
      </c>
      <c r="H105" s="4"/>
    </row>
    <row r="106" spans="1:8" ht="25.5" outlineLevel="7">
      <c r="A106" s="7" t="s">
        <v>27</v>
      </c>
      <c r="B106" s="6" t="s">
        <v>206</v>
      </c>
      <c r="C106" s="6" t="s">
        <v>212</v>
      </c>
      <c r="D106" s="6" t="s">
        <v>28</v>
      </c>
      <c r="E106" s="11">
        <v>2572637</v>
      </c>
      <c r="F106" s="11">
        <v>2599813</v>
      </c>
      <c r="G106" s="15">
        <f t="shared" si="5"/>
        <v>27176</v>
      </c>
      <c r="H106" s="4"/>
    </row>
    <row r="107" spans="1:8" ht="25.5" outlineLevel="7">
      <c r="A107" s="7" t="s">
        <v>29</v>
      </c>
      <c r="B107" s="6" t="s">
        <v>206</v>
      </c>
      <c r="C107" s="6" t="s">
        <v>212</v>
      </c>
      <c r="D107" s="6" t="s">
        <v>30</v>
      </c>
      <c r="E107" s="11">
        <v>2572637</v>
      </c>
      <c r="F107" s="11">
        <v>2599813</v>
      </c>
      <c r="G107" s="15">
        <f t="shared" si="5"/>
        <v>27176</v>
      </c>
      <c r="H107" s="4"/>
    </row>
    <row r="108" spans="1:8" ht="25.5" outlineLevel="6">
      <c r="A108" s="7" t="s">
        <v>213</v>
      </c>
      <c r="B108" s="6" t="s">
        <v>206</v>
      </c>
      <c r="C108" s="6" t="s">
        <v>214</v>
      </c>
      <c r="D108" s="6"/>
      <c r="E108" s="11">
        <v>310491</v>
      </c>
      <c r="F108" s="11">
        <v>316386</v>
      </c>
      <c r="G108" s="15">
        <f t="shared" si="5"/>
        <v>5895</v>
      </c>
      <c r="H108" s="4"/>
    </row>
    <row r="109" spans="1:8" ht="51" outlineLevel="7">
      <c r="A109" s="7" t="s">
        <v>13</v>
      </c>
      <c r="B109" s="6" t="s">
        <v>206</v>
      </c>
      <c r="C109" s="6" t="s">
        <v>214</v>
      </c>
      <c r="D109" s="6" t="s">
        <v>14</v>
      </c>
      <c r="E109" s="11">
        <v>310491</v>
      </c>
      <c r="F109" s="11">
        <v>316386</v>
      </c>
      <c r="G109" s="15">
        <f t="shared" si="5"/>
        <v>5895</v>
      </c>
      <c r="H109" s="4"/>
    </row>
    <row r="110" spans="1:8" ht="15" outlineLevel="7">
      <c r="A110" s="7" t="s">
        <v>70</v>
      </c>
      <c r="B110" s="6" t="s">
        <v>206</v>
      </c>
      <c r="C110" s="6" t="s">
        <v>214</v>
      </c>
      <c r="D110" s="6" t="s">
        <v>71</v>
      </c>
      <c r="E110" s="11">
        <v>310491</v>
      </c>
      <c r="F110" s="11">
        <v>316386</v>
      </c>
      <c r="G110" s="15">
        <f t="shared" si="5"/>
        <v>5895</v>
      </c>
      <c r="H110" s="4"/>
    </row>
    <row r="111" spans="1:8" ht="27.75" customHeight="1" outlineLevel="6">
      <c r="A111" s="7" t="s">
        <v>215</v>
      </c>
      <c r="B111" s="6" t="s">
        <v>206</v>
      </c>
      <c r="C111" s="6" t="s">
        <v>216</v>
      </c>
      <c r="D111" s="6"/>
      <c r="E111" s="11">
        <v>21480597.62</v>
      </c>
      <c r="F111" s="11">
        <v>22013184.44</v>
      </c>
      <c r="G111" s="15">
        <f t="shared" si="5"/>
        <v>532586.8200000003</v>
      </c>
      <c r="H111" s="4"/>
    </row>
    <row r="112" spans="1:8" ht="25.5" outlineLevel="7">
      <c r="A112" s="7" t="s">
        <v>27</v>
      </c>
      <c r="B112" s="6" t="s">
        <v>206</v>
      </c>
      <c r="C112" s="6" t="s">
        <v>216</v>
      </c>
      <c r="D112" s="6" t="s">
        <v>28</v>
      </c>
      <c r="E112" s="11">
        <v>21386317.62</v>
      </c>
      <c r="F112" s="11">
        <v>21915904.44</v>
      </c>
      <c r="G112" s="15">
        <f t="shared" si="5"/>
        <v>529586.8200000003</v>
      </c>
      <c r="H112" s="4"/>
    </row>
    <row r="113" spans="1:8" ht="25.5" outlineLevel="7">
      <c r="A113" s="7" t="s">
        <v>29</v>
      </c>
      <c r="B113" s="6" t="s">
        <v>206</v>
      </c>
      <c r="C113" s="6" t="s">
        <v>216</v>
      </c>
      <c r="D113" s="6" t="s">
        <v>30</v>
      </c>
      <c r="E113" s="11">
        <v>21386317.62</v>
      </c>
      <c r="F113" s="11">
        <v>21915904.44</v>
      </c>
      <c r="G113" s="15">
        <f t="shared" si="5"/>
        <v>529586.8200000003</v>
      </c>
      <c r="H113" s="4"/>
    </row>
    <row r="114" spans="1:8" ht="15" outlineLevel="7">
      <c r="A114" s="7" t="s">
        <v>34</v>
      </c>
      <c r="B114" s="6" t="s">
        <v>206</v>
      </c>
      <c r="C114" s="6" t="s">
        <v>216</v>
      </c>
      <c r="D114" s="6" t="s">
        <v>35</v>
      </c>
      <c r="E114" s="11">
        <v>94280</v>
      </c>
      <c r="F114" s="11">
        <v>97280</v>
      </c>
      <c r="G114" s="15">
        <f t="shared" si="5"/>
        <v>3000</v>
      </c>
      <c r="H114" s="4"/>
    </row>
    <row r="115" spans="1:8" ht="15" outlineLevel="7">
      <c r="A115" s="7" t="s">
        <v>36</v>
      </c>
      <c r="B115" s="6" t="s">
        <v>206</v>
      </c>
      <c r="C115" s="6" t="s">
        <v>216</v>
      </c>
      <c r="D115" s="6" t="s">
        <v>37</v>
      </c>
      <c r="E115" s="11">
        <v>94280</v>
      </c>
      <c r="F115" s="11">
        <v>97280</v>
      </c>
      <c r="G115" s="15">
        <f t="shared" si="5"/>
        <v>3000</v>
      </c>
      <c r="H115" s="4"/>
    </row>
    <row r="116" spans="1:8" ht="25.5" outlineLevel="4">
      <c r="A116" s="7" t="s">
        <v>199</v>
      </c>
      <c r="B116" s="6" t="s">
        <v>206</v>
      </c>
      <c r="C116" s="6" t="s">
        <v>200</v>
      </c>
      <c r="D116" s="6"/>
      <c r="E116" s="11">
        <v>30620471.9</v>
      </c>
      <c r="F116" s="11">
        <v>30358067.84</v>
      </c>
      <c r="G116" s="15">
        <f t="shared" si="5"/>
        <v>-262404.05999999866</v>
      </c>
      <c r="H116" s="4"/>
    </row>
    <row r="117" spans="1:8" ht="25.5" outlineLevel="5">
      <c r="A117" s="7" t="s">
        <v>201</v>
      </c>
      <c r="B117" s="6" t="s">
        <v>206</v>
      </c>
      <c r="C117" s="6" t="s">
        <v>202</v>
      </c>
      <c r="D117" s="6"/>
      <c r="E117" s="11">
        <v>25317176.5</v>
      </c>
      <c r="F117" s="11">
        <v>25587359.26</v>
      </c>
      <c r="G117" s="15">
        <f t="shared" si="5"/>
        <v>270182.76000000164</v>
      </c>
      <c r="H117" s="4"/>
    </row>
    <row r="118" spans="1:8" ht="15" outlineLevel="6">
      <c r="A118" s="7" t="s">
        <v>203</v>
      </c>
      <c r="B118" s="6" t="s">
        <v>206</v>
      </c>
      <c r="C118" s="6" t="s">
        <v>204</v>
      </c>
      <c r="D118" s="6"/>
      <c r="E118" s="11">
        <v>5115156.5</v>
      </c>
      <c r="F118" s="11">
        <v>5118916.5</v>
      </c>
      <c r="G118" s="15">
        <f t="shared" si="5"/>
        <v>3760</v>
      </c>
      <c r="H118" s="4"/>
    </row>
    <row r="119" spans="1:8" ht="25.5" outlineLevel="7">
      <c r="A119" s="7" t="s">
        <v>27</v>
      </c>
      <c r="B119" s="6" t="s">
        <v>206</v>
      </c>
      <c r="C119" s="6" t="s">
        <v>204</v>
      </c>
      <c r="D119" s="6" t="s">
        <v>28</v>
      </c>
      <c r="E119" s="11">
        <v>5115156.5</v>
      </c>
      <c r="F119" s="11">
        <v>5118916.5</v>
      </c>
      <c r="G119" s="15">
        <f t="shared" si="5"/>
        <v>3760</v>
      </c>
      <c r="H119" s="4"/>
    </row>
    <row r="120" spans="1:8" ht="25.5" outlineLevel="7">
      <c r="A120" s="7" t="s">
        <v>29</v>
      </c>
      <c r="B120" s="6" t="s">
        <v>206</v>
      </c>
      <c r="C120" s="6" t="s">
        <v>204</v>
      </c>
      <c r="D120" s="6" t="s">
        <v>30</v>
      </c>
      <c r="E120" s="11">
        <v>5115156.5</v>
      </c>
      <c r="F120" s="11">
        <v>5118916.5</v>
      </c>
      <c r="G120" s="15">
        <f t="shared" si="5"/>
        <v>3760</v>
      </c>
      <c r="H120" s="4"/>
    </row>
    <row r="121" spans="1:8" ht="38.25" outlineLevel="6">
      <c r="A121" s="7" t="s">
        <v>217</v>
      </c>
      <c r="B121" s="6" t="s">
        <v>206</v>
      </c>
      <c r="C121" s="6" t="s">
        <v>218</v>
      </c>
      <c r="D121" s="6"/>
      <c r="E121" s="11">
        <v>20202020</v>
      </c>
      <c r="F121" s="11">
        <v>20468442.76</v>
      </c>
      <c r="G121" s="15">
        <f t="shared" si="5"/>
        <v>266422.76000000164</v>
      </c>
      <c r="H121" s="4"/>
    </row>
    <row r="122" spans="1:8" ht="25.5" outlineLevel="7">
      <c r="A122" s="7" t="s">
        <v>27</v>
      </c>
      <c r="B122" s="6" t="s">
        <v>206</v>
      </c>
      <c r="C122" s="6" t="s">
        <v>218</v>
      </c>
      <c r="D122" s="6" t="s">
        <v>28</v>
      </c>
      <c r="E122" s="11">
        <v>20202020</v>
      </c>
      <c r="F122" s="11">
        <v>20468442.76</v>
      </c>
      <c r="G122" s="15">
        <f t="shared" si="5"/>
        <v>266422.76000000164</v>
      </c>
      <c r="H122" s="4"/>
    </row>
    <row r="123" spans="1:8" ht="25.5" outlineLevel="7">
      <c r="A123" s="7" t="s">
        <v>29</v>
      </c>
      <c r="B123" s="6" t="s">
        <v>206</v>
      </c>
      <c r="C123" s="6" t="s">
        <v>218</v>
      </c>
      <c r="D123" s="6" t="s">
        <v>30</v>
      </c>
      <c r="E123" s="11">
        <v>20202020</v>
      </c>
      <c r="F123" s="11">
        <v>20468442.76</v>
      </c>
      <c r="G123" s="15">
        <f t="shared" si="5"/>
        <v>266422.76000000164</v>
      </c>
      <c r="H123" s="4"/>
    </row>
    <row r="124" spans="1:8" ht="25.5" outlineLevel="5">
      <c r="A124" s="7" t="s">
        <v>219</v>
      </c>
      <c r="B124" s="6" t="s">
        <v>206</v>
      </c>
      <c r="C124" s="6" t="s">
        <v>220</v>
      </c>
      <c r="D124" s="6"/>
      <c r="E124" s="11">
        <v>5212400</v>
      </c>
      <c r="F124" s="11">
        <v>4679813.18</v>
      </c>
      <c r="G124" s="15">
        <f t="shared" si="5"/>
        <v>-532586.8200000003</v>
      </c>
      <c r="H124" s="4"/>
    </row>
    <row r="125" spans="1:8" ht="15" outlineLevel="6">
      <c r="A125" s="7" t="s">
        <v>221</v>
      </c>
      <c r="B125" s="6" t="s">
        <v>206</v>
      </c>
      <c r="C125" s="6" t="s">
        <v>222</v>
      </c>
      <c r="D125" s="6"/>
      <c r="E125" s="11">
        <v>5212400</v>
      </c>
      <c r="F125" s="11">
        <v>4679813.18</v>
      </c>
      <c r="G125" s="15">
        <f t="shared" si="5"/>
        <v>-532586.8200000003</v>
      </c>
      <c r="H125" s="4"/>
    </row>
    <row r="126" spans="1:8" ht="25.5" outlineLevel="7">
      <c r="A126" s="7" t="s">
        <v>27</v>
      </c>
      <c r="B126" s="6" t="s">
        <v>206</v>
      </c>
      <c r="C126" s="6" t="s">
        <v>222</v>
      </c>
      <c r="D126" s="6" t="s">
        <v>28</v>
      </c>
      <c r="E126" s="11">
        <v>5212400</v>
      </c>
      <c r="F126" s="11">
        <v>4679813.18</v>
      </c>
      <c r="G126" s="15">
        <f t="shared" si="5"/>
        <v>-532586.8200000003</v>
      </c>
      <c r="H126" s="4"/>
    </row>
    <row r="127" spans="1:8" ht="25.5" outlineLevel="7">
      <c r="A127" s="7" t="s">
        <v>29</v>
      </c>
      <c r="B127" s="6" t="s">
        <v>206</v>
      </c>
      <c r="C127" s="6" t="s">
        <v>222</v>
      </c>
      <c r="D127" s="6" t="s">
        <v>30</v>
      </c>
      <c r="E127" s="11">
        <v>5212400</v>
      </c>
      <c r="F127" s="11">
        <v>4679813.18</v>
      </c>
      <c r="G127" s="15">
        <f t="shared" si="5"/>
        <v>-532586.8200000003</v>
      </c>
      <c r="H127" s="4"/>
    </row>
    <row r="128" spans="1:8" ht="15" outlineLevel="2">
      <c r="A128" s="7" t="s">
        <v>161</v>
      </c>
      <c r="B128" s="6" t="s">
        <v>162</v>
      </c>
      <c r="C128" s="6"/>
      <c r="D128" s="6"/>
      <c r="E128" s="11">
        <v>9484573</v>
      </c>
      <c r="F128" s="11">
        <v>8566028</v>
      </c>
      <c r="G128" s="15">
        <f>G129+G140</f>
        <v>-780482.3599999999</v>
      </c>
      <c r="H128" s="4"/>
    </row>
    <row r="129" spans="1:8" ht="25.5" outlineLevel="3">
      <c r="A129" s="7" t="s">
        <v>191</v>
      </c>
      <c r="B129" s="6" t="s">
        <v>162</v>
      </c>
      <c r="C129" s="6" t="s">
        <v>192</v>
      </c>
      <c r="D129" s="6"/>
      <c r="E129" s="11">
        <v>9484573</v>
      </c>
      <c r="F129" s="11">
        <v>8566028</v>
      </c>
      <c r="G129" s="15">
        <f t="shared" si="5"/>
        <v>-918545</v>
      </c>
      <c r="H129" s="4"/>
    </row>
    <row r="130" spans="1:8" ht="25.5" outlineLevel="4">
      <c r="A130" s="7" t="s">
        <v>199</v>
      </c>
      <c r="B130" s="6" t="s">
        <v>162</v>
      </c>
      <c r="C130" s="6" t="s">
        <v>200</v>
      </c>
      <c r="D130" s="6"/>
      <c r="E130" s="11">
        <v>132770</v>
      </c>
      <c r="F130" s="11">
        <v>129010</v>
      </c>
      <c r="G130" s="15">
        <f aca="true" t="shared" si="6" ref="G130:G159">F130-E130</f>
        <v>-3760</v>
      </c>
      <c r="H130" s="4"/>
    </row>
    <row r="131" spans="1:8" ht="25.5" outlineLevel="5">
      <c r="A131" s="7" t="s">
        <v>201</v>
      </c>
      <c r="B131" s="6" t="s">
        <v>162</v>
      </c>
      <c r="C131" s="6" t="s">
        <v>202</v>
      </c>
      <c r="D131" s="6"/>
      <c r="E131" s="11">
        <v>132770</v>
      </c>
      <c r="F131" s="11">
        <v>129010</v>
      </c>
      <c r="G131" s="15">
        <f t="shared" si="6"/>
        <v>-3760</v>
      </c>
      <c r="H131" s="4"/>
    </row>
    <row r="132" spans="1:8" ht="15" outlineLevel="6">
      <c r="A132" s="7" t="s">
        <v>203</v>
      </c>
      <c r="B132" s="6" t="s">
        <v>162</v>
      </c>
      <c r="C132" s="6" t="s">
        <v>204</v>
      </c>
      <c r="D132" s="6"/>
      <c r="E132" s="11">
        <v>132770</v>
      </c>
      <c r="F132" s="11">
        <v>129010</v>
      </c>
      <c r="G132" s="15">
        <f t="shared" si="6"/>
        <v>-3760</v>
      </c>
      <c r="H132" s="4"/>
    </row>
    <row r="133" spans="1:8" ht="25.5" outlineLevel="7">
      <c r="A133" s="7" t="s">
        <v>27</v>
      </c>
      <c r="B133" s="6" t="s">
        <v>162</v>
      </c>
      <c r="C133" s="6" t="s">
        <v>204</v>
      </c>
      <c r="D133" s="6" t="s">
        <v>28</v>
      </c>
      <c r="E133" s="11">
        <v>132770</v>
      </c>
      <c r="F133" s="11">
        <v>129010</v>
      </c>
      <c r="G133" s="15">
        <f t="shared" si="6"/>
        <v>-3760</v>
      </c>
      <c r="H133" s="4"/>
    </row>
    <row r="134" spans="1:8" ht="25.5" outlineLevel="7">
      <c r="A134" s="7" t="s">
        <v>29</v>
      </c>
      <c r="B134" s="6" t="s">
        <v>162</v>
      </c>
      <c r="C134" s="6" t="s">
        <v>204</v>
      </c>
      <c r="D134" s="6" t="s">
        <v>30</v>
      </c>
      <c r="E134" s="11">
        <v>132770</v>
      </c>
      <c r="F134" s="11">
        <v>129010</v>
      </c>
      <c r="G134" s="15">
        <f t="shared" si="6"/>
        <v>-3760</v>
      </c>
      <c r="H134" s="4"/>
    </row>
    <row r="135" spans="1:8" ht="38.25" outlineLevel="4">
      <c r="A135" s="7" t="s">
        <v>223</v>
      </c>
      <c r="B135" s="6" t="s">
        <v>162</v>
      </c>
      <c r="C135" s="6" t="s">
        <v>224</v>
      </c>
      <c r="D135" s="6"/>
      <c r="E135" s="11">
        <v>2550206</v>
      </c>
      <c r="F135" s="11">
        <v>1635421</v>
      </c>
      <c r="G135" s="15">
        <f t="shared" si="6"/>
        <v>-914785</v>
      </c>
      <c r="H135" s="4"/>
    </row>
    <row r="136" spans="1:8" ht="38.25" outlineLevel="5">
      <c r="A136" s="7" t="s">
        <v>225</v>
      </c>
      <c r="B136" s="6" t="s">
        <v>162</v>
      </c>
      <c r="C136" s="6" t="s">
        <v>226</v>
      </c>
      <c r="D136" s="6"/>
      <c r="E136" s="11">
        <v>2550206</v>
      </c>
      <c r="F136" s="11">
        <v>1635421</v>
      </c>
      <c r="G136" s="15">
        <f t="shared" si="6"/>
        <v>-914785</v>
      </c>
      <c r="H136" s="4"/>
    </row>
    <row r="137" spans="1:8" ht="25.5" outlineLevel="6">
      <c r="A137" s="7" t="s">
        <v>227</v>
      </c>
      <c r="B137" s="6" t="s">
        <v>162</v>
      </c>
      <c r="C137" s="6" t="s">
        <v>228</v>
      </c>
      <c r="D137" s="6"/>
      <c r="E137" s="11">
        <v>2550206</v>
      </c>
      <c r="F137" s="11">
        <v>1635421</v>
      </c>
      <c r="G137" s="15">
        <f t="shared" si="6"/>
        <v>-914785</v>
      </c>
      <c r="H137" s="4"/>
    </row>
    <row r="138" spans="1:8" ht="51" outlineLevel="7">
      <c r="A138" s="7" t="s">
        <v>13</v>
      </c>
      <c r="B138" s="6" t="s">
        <v>162</v>
      </c>
      <c r="C138" s="6" t="s">
        <v>228</v>
      </c>
      <c r="D138" s="6" t="s">
        <v>14</v>
      </c>
      <c r="E138" s="11">
        <v>2166812</v>
      </c>
      <c r="F138" s="11">
        <v>1252027</v>
      </c>
      <c r="G138" s="15">
        <f t="shared" si="6"/>
        <v>-914785</v>
      </c>
      <c r="H138" s="4"/>
    </row>
    <row r="139" spans="1:8" ht="15" outlineLevel="7">
      <c r="A139" s="7" t="s">
        <v>70</v>
      </c>
      <c r="B139" s="6" t="s">
        <v>162</v>
      </c>
      <c r="C139" s="6" t="s">
        <v>228</v>
      </c>
      <c r="D139" s="6" t="s">
        <v>71</v>
      </c>
      <c r="E139" s="11">
        <v>2166812</v>
      </c>
      <c r="F139" s="11">
        <v>1252027</v>
      </c>
      <c r="G139" s="15">
        <f t="shared" si="6"/>
        <v>-914785</v>
      </c>
      <c r="H139" s="4"/>
    </row>
    <row r="140" spans="1:8" ht="25.5" outlineLevel="3">
      <c r="A140" s="7" t="s">
        <v>163</v>
      </c>
      <c r="B140" s="6" t="s">
        <v>162</v>
      </c>
      <c r="C140" s="6" t="s">
        <v>164</v>
      </c>
      <c r="D140" s="6"/>
      <c r="E140" s="11">
        <v>3234386</v>
      </c>
      <c r="F140" s="11">
        <v>3372448.64</v>
      </c>
      <c r="G140" s="15">
        <f aca="true" t="shared" si="7" ref="G140:G149">F140-E140</f>
        <v>138062.64000000013</v>
      </c>
      <c r="H140" s="4"/>
    </row>
    <row r="141" spans="1:8" ht="25.5" outlineLevel="4">
      <c r="A141" s="7" t="s">
        <v>165</v>
      </c>
      <c r="B141" s="6" t="s">
        <v>162</v>
      </c>
      <c r="C141" s="6" t="s">
        <v>166</v>
      </c>
      <c r="D141" s="6"/>
      <c r="E141" s="11">
        <v>3234386</v>
      </c>
      <c r="F141" s="11">
        <v>3372448.64</v>
      </c>
      <c r="G141" s="15">
        <f t="shared" si="7"/>
        <v>138062.64000000013</v>
      </c>
      <c r="H141" s="4"/>
    </row>
    <row r="142" spans="1:8" ht="15" outlineLevel="5">
      <c r="A142" s="7" t="s">
        <v>167</v>
      </c>
      <c r="B142" s="6" t="s">
        <v>162</v>
      </c>
      <c r="C142" s="6" t="s">
        <v>168</v>
      </c>
      <c r="D142" s="6"/>
      <c r="E142" s="11">
        <v>3234386</v>
      </c>
      <c r="F142" s="11">
        <v>3372448.64</v>
      </c>
      <c r="G142" s="15">
        <f t="shared" si="7"/>
        <v>138062.64000000013</v>
      </c>
      <c r="H142" s="4"/>
    </row>
    <row r="143" spans="1:8" ht="15" outlineLevel="6">
      <c r="A143" s="7" t="s">
        <v>169</v>
      </c>
      <c r="B143" s="6" t="s">
        <v>162</v>
      </c>
      <c r="C143" s="6" t="s">
        <v>170</v>
      </c>
      <c r="D143" s="6"/>
      <c r="E143" s="11">
        <v>3234386</v>
      </c>
      <c r="F143" s="11">
        <v>3372448.64</v>
      </c>
      <c r="G143" s="15">
        <f t="shared" si="7"/>
        <v>138062.64000000013</v>
      </c>
      <c r="H143" s="4"/>
    </row>
    <row r="144" spans="1:8" ht="51" outlineLevel="7">
      <c r="A144" s="7" t="s">
        <v>13</v>
      </c>
      <c r="B144" s="6" t="s">
        <v>162</v>
      </c>
      <c r="C144" s="6" t="s">
        <v>170</v>
      </c>
      <c r="D144" s="6" t="s">
        <v>14</v>
      </c>
      <c r="E144" s="11">
        <v>2509838</v>
      </c>
      <c r="F144" s="11">
        <v>2506113</v>
      </c>
      <c r="G144" s="15">
        <f t="shared" si="7"/>
        <v>-3725</v>
      </c>
      <c r="H144" s="4"/>
    </row>
    <row r="145" spans="1:8" ht="15" outlineLevel="7">
      <c r="A145" s="7" t="s">
        <v>70</v>
      </c>
      <c r="B145" s="6" t="s">
        <v>162</v>
      </c>
      <c r="C145" s="6" t="s">
        <v>170</v>
      </c>
      <c r="D145" s="6" t="s">
        <v>71</v>
      </c>
      <c r="E145" s="11">
        <v>2509838</v>
      </c>
      <c r="F145" s="11">
        <v>2506113</v>
      </c>
      <c r="G145" s="15">
        <f t="shared" si="7"/>
        <v>-3725</v>
      </c>
      <c r="H145" s="4"/>
    </row>
    <row r="146" spans="1:8" ht="25.5" outlineLevel="7">
      <c r="A146" s="7" t="s">
        <v>27</v>
      </c>
      <c r="B146" s="6" t="s">
        <v>162</v>
      </c>
      <c r="C146" s="6" t="s">
        <v>170</v>
      </c>
      <c r="D146" s="6" t="s">
        <v>28</v>
      </c>
      <c r="E146" s="11">
        <v>723848</v>
      </c>
      <c r="F146" s="11">
        <v>862084.72</v>
      </c>
      <c r="G146" s="15">
        <f t="shared" si="7"/>
        <v>138236.71999999997</v>
      </c>
      <c r="H146" s="4"/>
    </row>
    <row r="147" spans="1:8" ht="25.5" outlineLevel="7">
      <c r="A147" s="7" t="s">
        <v>29</v>
      </c>
      <c r="B147" s="6" t="s">
        <v>162</v>
      </c>
      <c r="C147" s="6" t="s">
        <v>170</v>
      </c>
      <c r="D147" s="6" t="s">
        <v>30</v>
      </c>
      <c r="E147" s="11">
        <v>723848</v>
      </c>
      <c r="F147" s="11">
        <v>862084.72</v>
      </c>
      <c r="G147" s="15">
        <f t="shared" si="7"/>
        <v>138236.71999999997</v>
      </c>
      <c r="H147" s="4"/>
    </row>
    <row r="148" spans="1:8" ht="15" outlineLevel="7">
      <c r="A148" s="7" t="s">
        <v>34</v>
      </c>
      <c r="B148" s="6" t="s">
        <v>162</v>
      </c>
      <c r="C148" s="6" t="s">
        <v>170</v>
      </c>
      <c r="D148" s="6" t="s">
        <v>35</v>
      </c>
      <c r="E148" s="11">
        <v>700</v>
      </c>
      <c r="F148" s="11">
        <v>4250.92</v>
      </c>
      <c r="G148" s="15">
        <f t="shared" si="7"/>
        <v>3550.92</v>
      </c>
      <c r="H148" s="4"/>
    </row>
    <row r="149" spans="1:8" ht="15" outlineLevel="7">
      <c r="A149" s="7" t="s">
        <v>36</v>
      </c>
      <c r="B149" s="6" t="s">
        <v>162</v>
      </c>
      <c r="C149" s="6" t="s">
        <v>170</v>
      </c>
      <c r="D149" s="6" t="s">
        <v>37</v>
      </c>
      <c r="E149" s="11">
        <v>700</v>
      </c>
      <c r="F149" s="11">
        <v>4250.92</v>
      </c>
      <c r="G149" s="15">
        <f t="shared" si="7"/>
        <v>3550.92</v>
      </c>
      <c r="H149" s="4"/>
    </row>
    <row r="150" spans="1:8" ht="15" outlineLevel="2">
      <c r="A150" s="7" t="s">
        <v>229</v>
      </c>
      <c r="B150" s="6" t="s">
        <v>230</v>
      </c>
      <c r="C150" s="6"/>
      <c r="D150" s="6"/>
      <c r="E150" s="11">
        <v>9979468</v>
      </c>
      <c r="F150" s="11">
        <v>10968524.3</v>
      </c>
      <c r="G150" s="15">
        <f t="shared" si="6"/>
        <v>989056.3000000007</v>
      </c>
      <c r="H150" s="4"/>
    </row>
    <row r="151" spans="1:8" ht="25.5" outlineLevel="3">
      <c r="A151" s="7" t="s">
        <v>191</v>
      </c>
      <c r="B151" s="6" t="s">
        <v>230</v>
      </c>
      <c r="C151" s="6" t="s">
        <v>192</v>
      </c>
      <c r="D151" s="6"/>
      <c r="E151" s="11">
        <v>9979468</v>
      </c>
      <c r="F151" s="11">
        <v>10968524.3</v>
      </c>
      <c r="G151" s="15">
        <f t="shared" si="6"/>
        <v>989056.3000000007</v>
      </c>
      <c r="H151" s="4"/>
    </row>
    <row r="152" spans="1:8" ht="38.25" outlineLevel="4">
      <c r="A152" s="7" t="s">
        <v>223</v>
      </c>
      <c r="B152" s="6" t="s">
        <v>230</v>
      </c>
      <c r="C152" s="6" t="s">
        <v>224</v>
      </c>
      <c r="D152" s="6"/>
      <c r="E152" s="11">
        <v>9979468</v>
      </c>
      <c r="F152" s="11">
        <v>10968524.3</v>
      </c>
      <c r="G152" s="15">
        <f t="shared" si="6"/>
        <v>989056.3000000007</v>
      </c>
      <c r="H152" s="4"/>
    </row>
    <row r="153" spans="1:8" ht="25.5" outlineLevel="5">
      <c r="A153" s="7" t="s">
        <v>231</v>
      </c>
      <c r="B153" s="6" t="s">
        <v>230</v>
      </c>
      <c r="C153" s="6" t="s">
        <v>232</v>
      </c>
      <c r="D153" s="6"/>
      <c r="E153" s="11">
        <v>1522562</v>
      </c>
      <c r="F153" s="11">
        <v>1596833.3</v>
      </c>
      <c r="G153" s="15">
        <f t="shared" si="6"/>
        <v>74271.30000000005</v>
      </c>
      <c r="H153" s="4"/>
    </row>
    <row r="154" spans="1:8" ht="51" outlineLevel="6">
      <c r="A154" s="7" t="s">
        <v>52</v>
      </c>
      <c r="B154" s="6" t="s">
        <v>230</v>
      </c>
      <c r="C154" s="6" t="s">
        <v>233</v>
      </c>
      <c r="D154" s="6"/>
      <c r="E154" s="11">
        <v>0</v>
      </c>
      <c r="F154" s="11">
        <v>74271.3</v>
      </c>
      <c r="G154" s="15">
        <f t="shared" si="6"/>
        <v>74271.3</v>
      </c>
      <c r="H154" s="4"/>
    </row>
    <row r="155" spans="1:8" ht="51" outlineLevel="7">
      <c r="A155" s="7" t="s">
        <v>13</v>
      </c>
      <c r="B155" s="6" t="s">
        <v>230</v>
      </c>
      <c r="C155" s="6" t="s">
        <v>233</v>
      </c>
      <c r="D155" s="6" t="s">
        <v>14</v>
      </c>
      <c r="E155" s="11">
        <v>0</v>
      </c>
      <c r="F155" s="11">
        <v>74271.3</v>
      </c>
      <c r="G155" s="15">
        <f t="shared" si="6"/>
        <v>74271.3</v>
      </c>
      <c r="H155" s="4"/>
    </row>
    <row r="156" spans="1:8" ht="25.5" outlineLevel="7">
      <c r="A156" s="7" t="s">
        <v>15</v>
      </c>
      <c r="B156" s="6" t="s">
        <v>230</v>
      </c>
      <c r="C156" s="6" t="s">
        <v>233</v>
      </c>
      <c r="D156" s="6" t="s">
        <v>16</v>
      </c>
      <c r="E156" s="11">
        <v>0</v>
      </c>
      <c r="F156" s="11">
        <v>74271.3</v>
      </c>
      <c r="G156" s="15">
        <f t="shared" si="6"/>
        <v>74271.3</v>
      </c>
      <c r="H156" s="4"/>
    </row>
    <row r="157" spans="1:8" ht="25.5" outlineLevel="5">
      <c r="A157" s="7" t="s">
        <v>234</v>
      </c>
      <c r="B157" s="6" t="s">
        <v>230</v>
      </c>
      <c r="C157" s="6" t="s">
        <v>235</v>
      </c>
      <c r="D157" s="6"/>
      <c r="E157" s="11">
        <v>8456906</v>
      </c>
      <c r="F157" s="11">
        <v>9371691</v>
      </c>
      <c r="G157" s="15">
        <f t="shared" si="6"/>
        <v>914785</v>
      </c>
      <c r="H157" s="4"/>
    </row>
    <row r="158" spans="1:8" ht="15" outlineLevel="6">
      <c r="A158" s="7" t="s">
        <v>236</v>
      </c>
      <c r="B158" s="6" t="s">
        <v>230</v>
      </c>
      <c r="C158" s="6" t="s">
        <v>237</v>
      </c>
      <c r="D158" s="6"/>
      <c r="E158" s="11">
        <v>8456906</v>
      </c>
      <c r="F158" s="11">
        <v>9371691</v>
      </c>
      <c r="G158" s="15">
        <f t="shared" si="6"/>
        <v>914785</v>
      </c>
      <c r="H158" s="4"/>
    </row>
    <row r="159" spans="1:8" ht="51" outlineLevel="7">
      <c r="A159" s="7" t="s">
        <v>13</v>
      </c>
      <c r="B159" s="6" t="s">
        <v>230</v>
      </c>
      <c r="C159" s="6" t="s">
        <v>237</v>
      </c>
      <c r="D159" s="6" t="s">
        <v>14</v>
      </c>
      <c r="E159" s="11">
        <v>5234189</v>
      </c>
      <c r="F159" s="11">
        <v>6148974</v>
      </c>
      <c r="G159" s="15">
        <f t="shared" si="6"/>
        <v>914785</v>
      </c>
      <c r="H159" s="4"/>
    </row>
    <row r="160" spans="1:8" ht="15" outlineLevel="7">
      <c r="A160" s="7" t="s">
        <v>70</v>
      </c>
      <c r="B160" s="6" t="s">
        <v>230</v>
      </c>
      <c r="C160" s="6" t="s">
        <v>237</v>
      </c>
      <c r="D160" s="6" t="s">
        <v>71</v>
      </c>
      <c r="E160" s="11">
        <v>5234189</v>
      </c>
      <c r="F160" s="11">
        <v>6148974</v>
      </c>
      <c r="G160" s="15">
        <f>F160-E160</f>
        <v>914785</v>
      </c>
      <c r="H160" s="4"/>
    </row>
    <row r="161" spans="1:8" s="22" customFormat="1" ht="15" outlineLevel="1">
      <c r="A161" s="18" t="s">
        <v>104</v>
      </c>
      <c r="B161" s="19" t="s">
        <v>105</v>
      </c>
      <c r="C161" s="19"/>
      <c r="D161" s="19"/>
      <c r="E161" s="20">
        <v>17152874.06</v>
      </c>
      <c r="F161" s="20">
        <v>17063842.14</v>
      </c>
      <c r="G161" s="16">
        <f aca="true" t="shared" si="8" ref="G161:G178">F161-E161</f>
        <v>-89031.91999999806</v>
      </c>
      <c r="H161" s="21"/>
    </row>
    <row r="162" spans="1:8" ht="15" outlineLevel="2">
      <c r="A162" s="7" t="s">
        <v>106</v>
      </c>
      <c r="B162" s="6" t="s">
        <v>107</v>
      </c>
      <c r="C162" s="6"/>
      <c r="D162" s="6"/>
      <c r="E162" s="11">
        <v>13129914.06</v>
      </c>
      <c r="F162" s="11">
        <v>13319664.81</v>
      </c>
      <c r="G162" s="15">
        <f t="shared" si="8"/>
        <v>189750.75</v>
      </c>
      <c r="H162" s="4"/>
    </row>
    <row r="163" spans="1:8" ht="25.5" outlineLevel="3">
      <c r="A163" s="7" t="s">
        <v>163</v>
      </c>
      <c r="B163" s="6" t="s">
        <v>107</v>
      </c>
      <c r="C163" s="6" t="s">
        <v>164</v>
      </c>
      <c r="D163" s="6"/>
      <c r="E163" s="11">
        <v>12943174.16</v>
      </c>
      <c r="F163" s="11">
        <v>13132924.91</v>
      </c>
      <c r="G163" s="15">
        <f t="shared" si="8"/>
        <v>189750.75</v>
      </c>
      <c r="H163" s="4"/>
    </row>
    <row r="164" spans="1:8" ht="25.5" outlineLevel="4">
      <c r="A164" s="7" t="s">
        <v>165</v>
      </c>
      <c r="B164" s="6" t="s">
        <v>107</v>
      </c>
      <c r="C164" s="6" t="s">
        <v>166</v>
      </c>
      <c r="D164" s="6"/>
      <c r="E164" s="11">
        <v>6781745</v>
      </c>
      <c r="F164" s="11">
        <v>6657272.75</v>
      </c>
      <c r="G164" s="15">
        <f t="shared" si="8"/>
        <v>-124472.25</v>
      </c>
      <c r="H164" s="4"/>
    </row>
    <row r="165" spans="1:8" ht="15" outlineLevel="5">
      <c r="A165" s="7" t="s">
        <v>171</v>
      </c>
      <c r="B165" s="6" t="s">
        <v>107</v>
      </c>
      <c r="C165" s="6" t="s">
        <v>172</v>
      </c>
      <c r="D165" s="6"/>
      <c r="E165" s="11">
        <v>6781745</v>
      </c>
      <c r="F165" s="11">
        <v>6657272.75</v>
      </c>
      <c r="G165" s="15">
        <f t="shared" si="8"/>
        <v>-124472.25</v>
      </c>
      <c r="H165" s="4"/>
    </row>
    <row r="166" spans="1:8" ht="15" outlineLevel="6">
      <c r="A166" s="7" t="s">
        <v>173</v>
      </c>
      <c r="B166" s="6" t="s">
        <v>107</v>
      </c>
      <c r="C166" s="6" t="s">
        <v>174</v>
      </c>
      <c r="D166" s="6"/>
      <c r="E166" s="11">
        <v>6781745</v>
      </c>
      <c r="F166" s="11">
        <v>6657272.75</v>
      </c>
      <c r="G166" s="15">
        <f t="shared" si="8"/>
        <v>-124472.25</v>
      </c>
      <c r="H166" s="4"/>
    </row>
    <row r="167" spans="1:8" ht="25.5" outlineLevel="7">
      <c r="A167" s="7" t="s">
        <v>27</v>
      </c>
      <c r="B167" s="6" t="s">
        <v>107</v>
      </c>
      <c r="C167" s="6" t="s">
        <v>174</v>
      </c>
      <c r="D167" s="6" t="s">
        <v>28</v>
      </c>
      <c r="E167" s="11">
        <v>1512850</v>
      </c>
      <c r="F167" s="11">
        <v>1533890</v>
      </c>
      <c r="G167" s="15">
        <f t="shared" si="8"/>
        <v>21040</v>
      </c>
      <c r="H167" s="4"/>
    </row>
    <row r="168" spans="1:8" ht="25.5" outlineLevel="7">
      <c r="A168" s="7" t="s">
        <v>29</v>
      </c>
      <c r="B168" s="6" t="s">
        <v>107</v>
      </c>
      <c r="C168" s="6" t="s">
        <v>174</v>
      </c>
      <c r="D168" s="6" t="s">
        <v>30</v>
      </c>
      <c r="E168" s="11">
        <v>1512850</v>
      </c>
      <c r="F168" s="11">
        <v>1533890</v>
      </c>
      <c r="G168" s="15">
        <f t="shared" si="8"/>
        <v>21040</v>
      </c>
      <c r="H168" s="4"/>
    </row>
    <row r="169" spans="1:8" ht="25.5" outlineLevel="4">
      <c r="A169" s="7" t="s">
        <v>175</v>
      </c>
      <c r="B169" s="6" t="s">
        <v>107</v>
      </c>
      <c r="C169" s="6" t="s">
        <v>176</v>
      </c>
      <c r="D169" s="6"/>
      <c r="E169" s="11">
        <v>6161429.16</v>
      </c>
      <c r="F169" s="11">
        <v>6475652.16</v>
      </c>
      <c r="G169" s="15">
        <f t="shared" si="8"/>
        <v>314223</v>
      </c>
      <c r="H169" s="4"/>
    </row>
    <row r="170" spans="1:8" ht="25.5" outlineLevel="5">
      <c r="A170" s="7" t="s">
        <v>177</v>
      </c>
      <c r="B170" s="6" t="s">
        <v>107</v>
      </c>
      <c r="C170" s="6" t="s">
        <v>178</v>
      </c>
      <c r="D170" s="6"/>
      <c r="E170" s="11">
        <v>4827224.54</v>
      </c>
      <c r="F170" s="11">
        <v>5141447.54</v>
      </c>
      <c r="G170" s="15">
        <f t="shared" si="8"/>
        <v>314223</v>
      </c>
      <c r="H170" s="4"/>
    </row>
    <row r="171" spans="1:8" ht="15" outlineLevel="6">
      <c r="A171" s="7" t="s">
        <v>179</v>
      </c>
      <c r="B171" s="6" t="s">
        <v>107</v>
      </c>
      <c r="C171" s="6" t="s">
        <v>180</v>
      </c>
      <c r="D171" s="6"/>
      <c r="E171" s="11">
        <v>4263430.54</v>
      </c>
      <c r="F171" s="11">
        <v>4534479.24</v>
      </c>
      <c r="G171" s="15">
        <f t="shared" si="8"/>
        <v>271048.7000000002</v>
      </c>
      <c r="H171" s="4"/>
    </row>
    <row r="172" spans="1:8" ht="51" outlineLevel="7">
      <c r="A172" s="7" t="s">
        <v>13</v>
      </c>
      <c r="B172" s="6" t="s">
        <v>107</v>
      </c>
      <c r="C172" s="6" t="s">
        <v>180</v>
      </c>
      <c r="D172" s="6" t="s">
        <v>14</v>
      </c>
      <c r="E172" s="11">
        <v>2600345</v>
      </c>
      <c r="F172" s="11">
        <v>2587170.7</v>
      </c>
      <c r="G172" s="15">
        <f t="shared" si="8"/>
        <v>-13174.299999999814</v>
      </c>
      <c r="H172" s="4"/>
    </row>
    <row r="173" spans="1:8" ht="15" outlineLevel="7">
      <c r="A173" s="7" t="s">
        <v>70</v>
      </c>
      <c r="B173" s="6" t="s">
        <v>107</v>
      </c>
      <c r="C173" s="6" t="s">
        <v>180</v>
      </c>
      <c r="D173" s="6" t="s">
        <v>71</v>
      </c>
      <c r="E173" s="11">
        <v>2600345</v>
      </c>
      <c r="F173" s="11">
        <v>2587170.7</v>
      </c>
      <c r="G173" s="15">
        <f t="shared" si="8"/>
        <v>-13174.299999999814</v>
      </c>
      <c r="H173" s="4"/>
    </row>
    <row r="174" spans="1:8" ht="25.5" outlineLevel="7">
      <c r="A174" s="7" t="s">
        <v>27</v>
      </c>
      <c r="B174" s="6" t="s">
        <v>107</v>
      </c>
      <c r="C174" s="6" t="s">
        <v>180</v>
      </c>
      <c r="D174" s="6" t="s">
        <v>28</v>
      </c>
      <c r="E174" s="11">
        <v>1658085.54</v>
      </c>
      <c r="F174" s="11">
        <v>1942308.54</v>
      </c>
      <c r="G174" s="15">
        <f t="shared" si="8"/>
        <v>284223</v>
      </c>
      <c r="H174" s="4"/>
    </row>
    <row r="175" spans="1:8" ht="25.5" outlineLevel="7">
      <c r="A175" s="7" t="s">
        <v>29</v>
      </c>
      <c r="B175" s="6" t="s">
        <v>107</v>
      </c>
      <c r="C175" s="6" t="s">
        <v>180</v>
      </c>
      <c r="D175" s="6" t="s">
        <v>30</v>
      </c>
      <c r="E175" s="11">
        <v>1658085.54</v>
      </c>
      <c r="F175" s="11">
        <v>1942308.54</v>
      </c>
      <c r="G175" s="15">
        <f t="shared" si="8"/>
        <v>284223</v>
      </c>
      <c r="H175" s="4"/>
    </row>
    <row r="176" spans="1:8" ht="25.5" outlineLevel="6">
      <c r="A176" s="7" t="s">
        <v>181</v>
      </c>
      <c r="B176" s="6" t="s">
        <v>107</v>
      </c>
      <c r="C176" s="6" t="s">
        <v>182</v>
      </c>
      <c r="D176" s="6"/>
      <c r="E176" s="11">
        <v>563794</v>
      </c>
      <c r="F176" s="11">
        <v>606968.3</v>
      </c>
      <c r="G176" s="15">
        <f t="shared" si="8"/>
        <v>43174.30000000005</v>
      </c>
      <c r="H176" s="4"/>
    </row>
    <row r="177" spans="1:8" ht="25.5" outlineLevel="7">
      <c r="A177" s="7" t="s">
        <v>27</v>
      </c>
      <c r="B177" s="6" t="s">
        <v>107</v>
      </c>
      <c r="C177" s="6" t="s">
        <v>182</v>
      </c>
      <c r="D177" s="6" t="s">
        <v>28</v>
      </c>
      <c r="E177" s="11">
        <v>563794</v>
      </c>
      <c r="F177" s="11">
        <v>606968.3</v>
      </c>
      <c r="G177" s="15">
        <f t="shared" si="8"/>
        <v>43174.30000000005</v>
      </c>
      <c r="H177" s="4"/>
    </row>
    <row r="178" spans="1:8" ht="25.5" outlineLevel="7">
      <c r="A178" s="7" t="s">
        <v>29</v>
      </c>
      <c r="B178" s="6" t="s">
        <v>107</v>
      </c>
      <c r="C178" s="6" t="s">
        <v>182</v>
      </c>
      <c r="D178" s="6" t="s">
        <v>30</v>
      </c>
      <c r="E178" s="11">
        <v>563794</v>
      </c>
      <c r="F178" s="11">
        <v>606968.3</v>
      </c>
      <c r="G178" s="15">
        <f t="shared" si="8"/>
        <v>43174.30000000005</v>
      </c>
      <c r="H178" s="4"/>
    </row>
    <row r="179" spans="1:8" ht="15" outlineLevel="2">
      <c r="A179" s="7" t="s">
        <v>183</v>
      </c>
      <c r="B179" s="6" t="s">
        <v>184</v>
      </c>
      <c r="C179" s="6"/>
      <c r="D179" s="6"/>
      <c r="E179" s="11">
        <v>4022960</v>
      </c>
      <c r="F179" s="11">
        <v>3744177.33</v>
      </c>
      <c r="G179" s="15">
        <f aca="true" t="shared" si="9" ref="G179:G190">F179-E179</f>
        <v>-278782.6699999999</v>
      </c>
      <c r="H179" s="4"/>
    </row>
    <row r="180" spans="1:8" ht="25.5" outlineLevel="3">
      <c r="A180" s="7" t="s">
        <v>163</v>
      </c>
      <c r="B180" s="6" t="s">
        <v>184</v>
      </c>
      <c r="C180" s="6" t="s">
        <v>164</v>
      </c>
      <c r="D180" s="6"/>
      <c r="E180" s="11">
        <v>4022960</v>
      </c>
      <c r="F180" s="11">
        <v>3744177.33</v>
      </c>
      <c r="G180" s="15">
        <f t="shared" si="9"/>
        <v>-278782.6699999999</v>
      </c>
      <c r="H180" s="4"/>
    </row>
    <row r="181" spans="1:8" ht="25.5" outlineLevel="4">
      <c r="A181" s="7" t="s">
        <v>175</v>
      </c>
      <c r="B181" s="6" t="s">
        <v>184</v>
      </c>
      <c r="C181" s="6" t="s">
        <v>176</v>
      </c>
      <c r="D181" s="6"/>
      <c r="E181" s="11">
        <v>1266275</v>
      </c>
      <c r="F181" s="11">
        <v>987492.33</v>
      </c>
      <c r="G181" s="15">
        <f t="shared" si="9"/>
        <v>-278782.67000000004</v>
      </c>
      <c r="H181" s="4"/>
    </row>
    <row r="182" spans="1:8" ht="25.5" outlineLevel="5">
      <c r="A182" s="7" t="s">
        <v>185</v>
      </c>
      <c r="B182" s="6" t="s">
        <v>184</v>
      </c>
      <c r="C182" s="6" t="s">
        <v>186</v>
      </c>
      <c r="D182" s="6"/>
      <c r="E182" s="11">
        <v>1266275</v>
      </c>
      <c r="F182" s="11">
        <v>987492.33</v>
      </c>
      <c r="G182" s="15">
        <f t="shared" si="9"/>
        <v>-278782.67000000004</v>
      </c>
      <c r="H182" s="4"/>
    </row>
    <row r="183" spans="1:8" ht="15" outlineLevel="6">
      <c r="A183" s="7" t="s">
        <v>17</v>
      </c>
      <c r="B183" s="6" t="s">
        <v>184</v>
      </c>
      <c r="C183" s="6" t="s">
        <v>187</v>
      </c>
      <c r="D183" s="6"/>
      <c r="E183" s="11">
        <v>1266275</v>
      </c>
      <c r="F183" s="11">
        <v>938461.61</v>
      </c>
      <c r="G183" s="15">
        <f t="shared" si="9"/>
        <v>-327813.39</v>
      </c>
      <c r="H183" s="4"/>
    </row>
    <row r="184" spans="1:8" ht="51" outlineLevel="7">
      <c r="A184" s="7" t="s">
        <v>13</v>
      </c>
      <c r="B184" s="6" t="s">
        <v>184</v>
      </c>
      <c r="C184" s="6" t="s">
        <v>187</v>
      </c>
      <c r="D184" s="6" t="s">
        <v>14</v>
      </c>
      <c r="E184" s="11">
        <v>1266275</v>
      </c>
      <c r="F184" s="11">
        <v>933461.61</v>
      </c>
      <c r="G184" s="15">
        <f t="shared" si="9"/>
        <v>-332813.39</v>
      </c>
      <c r="H184" s="4"/>
    </row>
    <row r="185" spans="1:8" ht="25.5" outlineLevel="7">
      <c r="A185" s="7" t="s">
        <v>15</v>
      </c>
      <c r="B185" s="6" t="s">
        <v>184</v>
      </c>
      <c r="C185" s="6" t="s">
        <v>187</v>
      </c>
      <c r="D185" s="6" t="s">
        <v>16</v>
      </c>
      <c r="E185" s="11">
        <v>1266275</v>
      </c>
      <c r="F185" s="11">
        <v>933461.61</v>
      </c>
      <c r="G185" s="15">
        <f t="shared" si="9"/>
        <v>-332813.39</v>
      </c>
      <c r="H185" s="4"/>
    </row>
    <row r="186" spans="1:8" ht="25.5" outlineLevel="7">
      <c r="A186" s="7" t="s">
        <v>27</v>
      </c>
      <c r="B186" s="6" t="s">
        <v>184</v>
      </c>
      <c r="C186" s="6" t="s">
        <v>187</v>
      </c>
      <c r="D186" s="6" t="s">
        <v>28</v>
      </c>
      <c r="E186" s="11">
        <v>0</v>
      </c>
      <c r="F186" s="11">
        <v>5000</v>
      </c>
      <c r="G186" s="15">
        <f t="shared" si="9"/>
        <v>5000</v>
      </c>
      <c r="H186" s="4"/>
    </row>
    <row r="187" spans="1:8" ht="25.5" outlineLevel="7">
      <c r="A187" s="7" t="s">
        <v>29</v>
      </c>
      <c r="B187" s="6" t="s">
        <v>184</v>
      </c>
      <c r="C187" s="6" t="s">
        <v>187</v>
      </c>
      <c r="D187" s="6" t="s">
        <v>30</v>
      </c>
      <c r="E187" s="11">
        <v>0</v>
      </c>
      <c r="F187" s="11">
        <v>5000</v>
      </c>
      <c r="G187" s="15">
        <f t="shared" si="9"/>
        <v>5000</v>
      </c>
      <c r="H187" s="4"/>
    </row>
    <row r="188" spans="1:8" ht="51" outlineLevel="6">
      <c r="A188" s="7" t="s">
        <v>52</v>
      </c>
      <c r="B188" s="6" t="s">
        <v>184</v>
      </c>
      <c r="C188" s="6" t="s">
        <v>188</v>
      </c>
      <c r="D188" s="6"/>
      <c r="E188" s="11">
        <v>0</v>
      </c>
      <c r="F188" s="11">
        <v>49030.72</v>
      </c>
      <c r="G188" s="15">
        <f t="shared" si="9"/>
        <v>49030.72</v>
      </c>
      <c r="H188" s="4"/>
    </row>
    <row r="189" spans="1:8" ht="51" outlineLevel="7">
      <c r="A189" s="7" t="s">
        <v>13</v>
      </c>
      <c r="B189" s="6" t="s">
        <v>184</v>
      </c>
      <c r="C189" s="6" t="s">
        <v>188</v>
      </c>
      <c r="D189" s="6" t="s">
        <v>14</v>
      </c>
      <c r="E189" s="11">
        <v>0</v>
      </c>
      <c r="F189" s="11">
        <v>49030.72</v>
      </c>
      <c r="G189" s="15">
        <f t="shared" si="9"/>
        <v>49030.72</v>
      </c>
      <c r="H189" s="4"/>
    </row>
    <row r="190" spans="1:8" ht="25.5" outlineLevel="7">
      <c r="A190" s="7" t="s">
        <v>15</v>
      </c>
      <c r="B190" s="6" t="s">
        <v>184</v>
      </c>
      <c r="C190" s="6" t="s">
        <v>188</v>
      </c>
      <c r="D190" s="6" t="s">
        <v>16</v>
      </c>
      <c r="E190" s="11">
        <v>0</v>
      </c>
      <c r="F190" s="11">
        <v>49030.72</v>
      </c>
      <c r="G190" s="15">
        <f t="shared" si="9"/>
        <v>49030.72</v>
      </c>
      <c r="H190" s="4"/>
    </row>
    <row r="191" spans="1:8" s="22" customFormat="1" ht="15" outlineLevel="1">
      <c r="A191" s="18" t="s">
        <v>108</v>
      </c>
      <c r="B191" s="19" t="s">
        <v>109</v>
      </c>
      <c r="C191" s="19"/>
      <c r="D191" s="19"/>
      <c r="E191" s="20">
        <v>74250642</v>
      </c>
      <c r="F191" s="20">
        <v>71359031.38</v>
      </c>
      <c r="G191" s="16">
        <f>G192+G216+G231</f>
        <v>-2861739.75</v>
      </c>
      <c r="H191" s="21"/>
    </row>
    <row r="192" spans="1:8" ht="15" outlineLevel="2">
      <c r="A192" s="7" t="s">
        <v>110</v>
      </c>
      <c r="B192" s="6" t="s">
        <v>111</v>
      </c>
      <c r="C192" s="6"/>
      <c r="D192" s="6"/>
      <c r="E192" s="11">
        <v>47275598</v>
      </c>
      <c r="F192" s="11">
        <v>47097961</v>
      </c>
      <c r="G192" s="15">
        <f>G193+G210</f>
        <v>11363</v>
      </c>
      <c r="H192" s="4"/>
    </row>
    <row r="193" spans="1:8" ht="25.5" outlineLevel="3">
      <c r="A193" s="7" t="s">
        <v>125</v>
      </c>
      <c r="B193" s="6" t="s">
        <v>111</v>
      </c>
      <c r="C193" s="6" t="s">
        <v>126</v>
      </c>
      <c r="D193" s="6"/>
      <c r="E193" s="11">
        <v>35452296</v>
      </c>
      <c r="F193" s="11">
        <v>35274659</v>
      </c>
      <c r="G193" s="15">
        <f>F193-E193</f>
        <v>-177637</v>
      </c>
      <c r="H193" s="4"/>
    </row>
    <row r="194" spans="1:8" ht="51" outlineLevel="5">
      <c r="A194" s="7" t="s">
        <v>142</v>
      </c>
      <c r="B194" s="6" t="s">
        <v>111</v>
      </c>
      <c r="C194" s="6" t="s">
        <v>143</v>
      </c>
      <c r="D194" s="6"/>
      <c r="E194" s="11">
        <v>34920127</v>
      </c>
      <c r="F194" s="11">
        <v>34549490</v>
      </c>
      <c r="G194" s="15">
        <f>F194-E194</f>
        <v>-370637</v>
      </c>
      <c r="H194" s="4"/>
    </row>
    <row r="195" spans="1:8" ht="139.5" customHeight="1" outlineLevel="6">
      <c r="A195" s="23" t="s">
        <v>146</v>
      </c>
      <c r="B195" s="6" t="s">
        <v>111</v>
      </c>
      <c r="C195" s="6" t="s">
        <v>147</v>
      </c>
      <c r="D195" s="6"/>
      <c r="E195" s="11">
        <v>1450924</v>
      </c>
      <c r="F195" s="11">
        <v>1000924</v>
      </c>
      <c r="G195" s="15">
        <f aca="true" t="shared" si="10" ref="G195:G230">F195-E195</f>
        <v>-450000</v>
      </c>
      <c r="H195" s="4"/>
    </row>
    <row r="196" spans="1:8" ht="25.5" outlineLevel="7">
      <c r="A196" s="7" t="s">
        <v>27</v>
      </c>
      <c r="B196" s="6" t="s">
        <v>111</v>
      </c>
      <c r="C196" s="6" t="s">
        <v>147</v>
      </c>
      <c r="D196" s="6" t="s">
        <v>28</v>
      </c>
      <c r="E196" s="11">
        <v>500</v>
      </c>
      <c r="F196" s="11">
        <v>1000</v>
      </c>
      <c r="G196" s="15">
        <f t="shared" si="10"/>
        <v>500</v>
      </c>
      <c r="H196" s="4"/>
    </row>
    <row r="197" spans="1:8" ht="25.5" outlineLevel="7">
      <c r="A197" s="7" t="s">
        <v>29</v>
      </c>
      <c r="B197" s="6" t="s">
        <v>111</v>
      </c>
      <c r="C197" s="6" t="s">
        <v>147</v>
      </c>
      <c r="D197" s="6" t="s">
        <v>30</v>
      </c>
      <c r="E197" s="11">
        <v>500</v>
      </c>
      <c r="F197" s="11">
        <v>1000</v>
      </c>
      <c r="G197" s="15">
        <f t="shared" si="10"/>
        <v>500</v>
      </c>
      <c r="H197" s="4"/>
    </row>
    <row r="198" spans="1:8" ht="15" outlineLevel="7">
      <c r="A198" s="7" t="s">
        <v>48</v>
      </c>
      <c r="B198" s="6" t="s">
        <v>111</v>
      </c>
      <c r="C198" s="6" t="s">
        <v>147</v>
      </c>
      <c r="D198" s="6" t="s">
        <v>49</v>
      </c>
      <c r="E198" s="11">
        <v>1450424</v>
      </c>
      <c r="F198" s="11">
        <v>999924</v>
      </c>
      <c r="G198" s="15">
        <f t="shared" si="10"/>
        <v>-450500</v>
      </c>
      <c r="H198" s="4"/>
    </row>
    <row r="199" spans="1:8" ht="15" outlineLevel="7">
      <c r="A199" s="7" t="s">
        <v>144</v>
      </c>
      <c r="B199" s="6" t="s">
        <v>111</v>
      </c>
      <c r="C199" s="6" t="s">
        <v>147</v>
      </c>
      <c r="D199" s="6" t="s">
        <v>145</v>
      </c>
      <c r="E199" s="11">
        <v>1450424</v>
      </c>
      <c r="F199" s="11">
        <v>999924</v>
      </c>
      <c r="G199" s="15">
        <f t="shared" si="10"/>
        <v>-450500</v>
      </c>
      <c r="H199" s="4"/>
    </row>
    <row r="200" spans="1:8" ht="25.5" outlineLevel="6">
      <c r="A200" s="7" t="s">
        <v>148</v>
      </c>
      <c r="B200" s="6" t="s">
        <v>111</v>
      </c>
      <c r="C200" s="6" t="s">
        <v>149</v>
      </c>
      <c r="D200" s="6"/>
      <c r="E200" s="11">
        <v>1315875</v>
      </c>
      <c r="F200" s="11">
        <v>1343002</v>
      </c>
      <c r="G200" s="15">
        <f t="shared" si="10"/>
        <v>27127</v>
      </c>
      <c r="H200" s="4"/>
    </row>
    <row r="201" spans="1:8" ht="15" outlineLevel="7">
      <c r="A201" s="7" t="s">
        <v>48</v>
      </c>
      <c r="B201" s="6" t="s">
        <v>111</v>
      </c>
      <c r="C201" s="6" t="s">
        <v>149</v>
      </c>
      <c r="D201" s="6" t="s">
        <v>49</v>
      </c>
      <c r="E201" s="11">
        <v>1315875</v>
      </c>
      <c r="F201" s="11">
        <v>1343002</v>
      </c>
      <c r="G201" s="15">
        <f t="shared" si="10"/>
        <v>27127</v>
      </c>
      <c r="H201" s="4"/>
    </row>
    <row r="202" spans="1:8" ht="15" outlineLevel="7">
      <c r="A202" s="7" t="s">
        <v>144</v>
      </c>
      <c r="B202" s="6" t="s">
        <v>111</v>
      </c>
      <c r="C202" s="6" t="s">
        <v>149</v>
      </c>
      <c r="D202" s="6" t="s">
        <v>145</v>
      </c>
      <c r="E202" s="11">
        <v>1315875</v>
      </c>
      <c r="F202" s="11">
        <v>1343002</v>
      </c>
      <c r="G202" s="15">
        <f t="shared" si="10"/>
        <v>27127</v>
      </c>
      <c r="H202" s="4"/>
    </row>
    <row r="203" spans="1:8" ht="25.5" outlineLevel="6">
      <c r="A203" s="7" t="s">
        <v>150</v>
      </c>
      <c r="B203" s="6" t="s">
        <v>111</v>
      </c>
      <c r="C203" s="6" t="s">
        <v>151</v>
      </c>
      <c r="D203" s="6"/>
      <c r="E203" s="11">
        <v>3363003</v>
      </c>
      <c r="F203" s="11">
        <v>3415239</v>
      </c>
      <c r="G203" s="15">
        <f t="shared" si="10"/>
        <v>52236</v>
      </c>
      <c r="H203" s="4"/>
    </row>
    <row r="204" spans="1:8" ht="15" outlineLevel="7">
      <c r="A204" s="7" t="s">
        <v>48</v>
      </c>
      <c r="B204" s="6" t="s">
        <v>111</v>
      </c>
      <c r="C204" s="6" t="s">
        <v>151</v>
      </c>
      <c r="D204" s="6" t="s">
        <v>49</v>
      </c>
      <c r="E204" s="11">
        <v>3323003</v>
      </c>
      <c r="F204" s="11">
        <v>3375239</v>
      </c>
      <c r="G204" s="15">
        <f t="shared" si="10"/>
        <v>52236</v>
      </c>
      <c r="H204" s="4"/>
    </row>
    <row r="205" spans="1:8" ht="15" outlineLevel="7">
      <c r="A205" s="7" t="s">
        <v>144</v>
      </c>
      <c r="B205" s="6" t="s">
        <v>111</v>
      </c>
      <c r="C205" s="6" t="s">
        <v>151</v>
      </c>
      <c r="D205" s="6" t="s">
        <v>145</v>
      </c>
      <c r="E205" s="11">
        <v>3323003</v>
      </c>
      <c r="F205" s="11">
        <v>3375239</v>
      </c>
      <c r="G205" s="15">
        <f t="shared" si="10"/>
        <v>52236</v>
      </c>
      <c r="H205" s="4"/>
    </row>
    <row r="206" spans="1:8" ht="38.25" outlineLevel="5">
      <c r="A206" s="7" t="s">
        <v>152</v>
      </c>
      <c r="B206" s="6" t="s">
        <v>111</v>
      </c>
      <c r="C206" s="6" t="s">
        <v>153</v>
      </c>
      <c r="D206" s="6"/>
      <c r="E206" s="11">
        <v>532169</v>
      </c>
      <c r="F206" s="11">
        <v>725169</v>
      </c>
      <c r="G206" s="15">
        <f t="shared" si="10"/>
        <v>193000</v>
      </c>
      <c r="H206" s="4"/>
    </row>
    <row r="207" spans="1:8" ht="38.25" outlineLevel="6">
      <c r="A207" s="7" t="s">
        <v>154</v>
      </c>
      <c r="B207" s="6" t="s">
        <v>111</v>
      </c>
      <c r="C207" s="6" t="s">
        <v>155</v>
      </c>
      <c r="D207" s="6"/>
      <c r="E207" s="11">
        <v>532169</v>
      </c>
      <c r="F207" s="11">
        <v>725169</v>
      </c>
      <c r="G207" s="15">
        <f t="shared" si="10"/>
        <v>193000</v>
      </c>
      <c r="H207" s="4"/>
    </row>
    <row r="208" spans="1:8" ht="15" outlineLevel="7">
      <c r="A208" s="7" t="s">
        <v>48</v>
      </c>
      <c r="B208" s="6" t="s">
        <v>111</v>
      </c>
      <c r="C208" s="6" t="s">
        <v>155</v>
      </c>
      <c r="D208" s="6" t="s">
        <v>49</v>
      </c>
      <c r="E208" s="11">
        <v>527169</v>
      </c>
      <c r="F208" s="11">
        <v>720169</v>
      </c>
      <c r="G208" s="15">
        <f t="shared" si="10"/>
        <v>193000</v>
      </c>
      <c r="H208" s="4"/>
    </row>
    <row r="209" spans="1:8" ht="15" outlineLevel="7">
      <c r="A209" s="7" t="s">
        <v>144</v>
      </c>
      <c r="B209" s="6" t="s">
        <v>111</v>
      </c>
      <c r="C209" s="6" t="s">
        <v>155</v>
      </c>
      <c r="D209" s="6" t="s">
        <v>145</v>
      </c>
      <c r="E209" s="11">
        <v>527169</v>
      </c>
      <c r="F209" s="11">
        <v>720169</v>
      </c>
      <c r="G209" s="15">
        <f t="shared" si="10"/>
        <v>193000</v>
      </c>
      <c r="H209" s="4"/>
    </row>
    <row r="210" spans="1:8" ht="38.25" outlineLevel="3">
      <c r="A210" s="7" t="s">
        <v>90</v>
      </c>
      <c r="B210" s="6" t="s">
        <v>111</v>
      </c>
      <c r="C210" s="6" t="s">
        <v>91</v>
      </c>
      <c r="D210" s="6"/>
      <c r="E210" s="11">
        <v>2331000</v>
      </c>
      <c r="F210" s="11">
        <v>2520000</v>
      </c>
      <c r="G210" s="15">
        <f aca="true" t="shared" si="11" ref="G210:G215">F210-E210</f>
        <v>189000</v>
      </c>
      <c r="H210" s="4"/>
    </row>
    <row r="211" spans="1:8" ht="15" outlineLevel="4">
      <c r="A211" s="7" t="s">
        <v>112</v>
      </c>
      <c r="B211" s="6" t="s">
        <v>111</v>
      </c>
      <c r="C211" s="6" t="s">
        <v>113</v>
      </c>
      <c r="D211" s="6"/>
      <c r="E211" s="11">
        <v>2331000</v>
      </c>
      <c r="F211" s="11">
        <v>2520000</v>
      </c>
      <c r="G211" s="15">
        <f t="shared" si="11"/>
        <v>189000</v>
      </c>
      <c r="H211" s="4"/>
    </row>
    <row r="212" spans="1:8" ht="38.25" outlineLevel="5">
      <c r="A212" s="7" t="s">
        <v>114</v>
      </c>
      <c r="B212" s="6" t="s">
        <v>111</v>
      </c>
      <c r="C212" s="6" t="s">
        <v>115</v>
      </c>
      <c r="D212" s="6"/>
      <c r="E212" s="11">
        <v>2331000</v>
      </c>
      <c r="F212" s="11">
        <v>2520000</v>
      </c>
      <c r="G212" s="15">
        <f t="shared" si="11"/>
        <v>189000</v>
      </c>
      <c r="H212" s="4"/>
    </row>
    <row r="213" spans="1:8" ht="23.25" customHeight="1" outlineLevel="6">
      <c r="A213" s="7" t="s">
        <v>241</v>
      </c>
      <c r="B213" s="6" t="s">
        <v>111</v>
      </c>
      <c r="C213" s="6" t="s">
        <v>116</v>
      </c>
      <c r="D213" s="6"/>
      <c r="E213" s="11">
        <v>0</v>
      </c>
      <c r="F213" s="11">
        <v>189000</v>
      </c>
      <c r="G213" s="15">
        <f t="shared" si="11"/>
        <v>189000</v>
      </c>
      <c r="H213" s="4"/>
    </row>
    <row r="214" spans="1:8" ht="15" outlineLevel="7">
      <c r="A214" s="7" t="s">
        <v>48</v>
      </c>
      <c r="B214" s="6" t="s">
        <v>111</v>
      </c>
      <c r="C214" s="6" t="s">
        <v>116</v>
      </c>
      <c r="D214" s="6" t="s">
        <v>49</v>
      </c>
      <c r="E214" s="11">
        <v>0</v>
      </c>
      <c r="F214" s="11">
        <v>189000</v>
      </c>
      <c r="G214" s="15">
        <f t="shared" si="11"/>
        <v>189000</v>
      </c>
      <c r="H214" s="4"/>
    </row>
    <row r="215" spans="1:8" ht="25.5" outlineLevel="7">
      <c r="A215" s="7" t="s">
        <v>54</v>
      </c>
      <c r="B215" s="6" t="s">
        <v>111</v>
      </c>
      <c r="C215" s="6" t="s">
        <v>116</v>
      </c>
      <c r="D215" s="6" t="s">
        <v>55</v>
      </c>
      <c r="E215" s="11">
        <v>0</v>
      </c>
      <c r="F215" s="11">
        <v>189000</v>
      </c>
      <c r="G215" s="15">
        <f t="shared" si="11"/>
        <v>189000</v>
      </c>
      <c r="H215" s="4"/>
    </row>
    <row r="216" spans="1:8" ht="15" outlineLevel="2">
      <c r="A216" s="7" t="s">
        <v>117</v>
      </c>
      <c r="B216" s="6" t="s">
        <v>118</v>
      </c>
      <c r="C216" s="6"/>
      <c r="D216" s="6"/>
      <c r="E216" s="11">
        <v>21323428</v>
      </c>
      <c r="F216" s="11">
        <v>18437149</v>
      </c>
      <c r="G216" s="15">
        <f>G217+G223</f>
        <v>-3104709</v>
      </c>
      <c r="H216" s="4"/>
    </row>
    <row r="217" spans="1:8" ht="25.5" outlineLevel="3">
      <c r="A217" s="7" t="s">
        <v>191</v>
      </c>
      <c r="B217" s="6" t="s">
        <v>118</v>
      </c>
      <c r="C217" s="6" t="s">
        <v>192</v>
      </c>
      <c r="D217" s="6"/>
      <c r="E217" s="11">
        <v>633230</v>
      </c>
      <c r="F217" s="11">
        <v>414800</v>
      </c>
      <c r="G217" s="15">
        <f aca="true" t="shared" si="12" ref="G217:G222">F217-E217</f>
        <v>-218430</v>
      </c>
      <c r="H217" s="4"/>
    </row>
    <row r="218" spans="1:8" ht="15" outlineLevel="4">
      <c r="A218" s="7" t="s">
        <v>193</v>
      </c>
      <c r="B218" s="6" t="s">
        <v>118</v>
      </c>
      <c r="C218" s="6" t="s">
        <v>194</v>
      </c>
      <c r="D218" s="6"/>
      <c r="E218" s="11">
        <v>633230</v>
      </c>
      <c r="F218" s="11">
        <v>414800</v>
      </c>
      <c r="G218" s="15">
        <f t="shared" si="12"/>
        <v>-218430</v>
      </c>
      <c r="H218" s="4"/>
    </row>
    <row r="219" spans="1:8" ht="36" customHeight="1" outlineLevel="5">
      <c r="A219" s="7" t="s">
        <v>195</v>
      </c>
      <c r="B219" s="6" t="s">
        <v>118</v>
      </c>
      <c r="C219" s="6" t="s">
        <v>196</v>
      </c>
      <c r="D219" s="6"/>
      <c r="E219" s="11">
        <v>633230</v>
      </c>
      <c r="F219" s="11">
        <v>414800</v>
      </c>
      <c r="G219" s="15">
        <f t="shared" si="12"/>
        <v>-218430</v>
      </c>
      <c r="H219" s="4"/>
    </row>
    <row r="220" spans="1:8" ht="25.5" outlineLevel="6">
      <c r="A220" s="7" t="s">
        <v>238</v>
      </c>
      <c r="B220" s="6" t="s">
        <v>118</v>
      </c>
      <c r="C220" s="6" t="s">
        <v>239</v>
      </c>
      <c r="D220" s="6"/>
      <c r="E220" s="11">
        <v>633230</v>
      </c>
      <c r="F220" s="11">
        <v>414800</v>
      </c>
      <c r="G220" s="15">
        <f t="shared" si="12"/>
        <v>-218430</v>
      </c>
      <c r="H220" s="4"/>
    </row>
    <row r="221" spans="1:8" ht="15" outlineLevel="7">
      <c r="A221" s="7" t="s">
        <v>48</v>
      </c>
      <c r="B221" s="6" t="s">
        <v>118</v>
      </c>
      <c r="C221" s="6" t="s">
        <v>239</v>
      </c>
      <c r="D221" s="6" t="s">
        <v>49</v>
      </c>
      <c r="E221" s="11">
        <v>628230</v>
      </c>
      <c r="F221" s="11">
        <v>409800</v>
      </c>
      <c r="G221" s="15">
        <f t="shared" si="12"/>
        <v>-218430</v>
      </c>
      <c r="H221" s="4"/>
    </row>
    <row r="222" spans="1:8" ht="25.5" outlineLevel="7">
      <c r="A222" s="7" t="s">
        <v>54</v>
      </c>
      <c r="B222" s="6" t="s">
        <v>118</v>
      </c>
      <c r="C222" s="6" t="s">
        <v>239</v>
      </c>
      <c r="D222" s="6" t="s">
        <v>55</v>
      </c>
      <c r="E222" s="11">
        <v>628230</v>
      </c>
      <c r="F222" s="11">
        <v>409800</v>
      </c>
      <c r="G222" s="15">
        <f t="shared" si="12"/>
        <v>-218430</v>
      </c>
      <c r="H222" s="4"/>
    </row>
    <row r="223" spans="1:8" ht="25.5" outlineLevel="3">
      <c r="A223" s="7" t="s">
        <v>119</v>
      </c>
      <c r="B223" s="6" t="s">
        <v>118</v>
      </c>
      <c r="C223" s="6" t="s">
        <v>120</v>
      </c>
      <c r="D223" s="6"/>
      <c r="E223" s="11">
        <v>21323428</v>
      </c>
      <c r="F223" s="11">
        <v>18437149</v>
      </c>
      <c r="G223" s="15">
        <f t="shared" si="10"/>
        <v>-2886279</v>
      </c>
      <c r="H223" s="4"/>
    </row>
    <row r="224" spans="1:8" ht="25.5" outlineLevel="5">
      <c r="A224" s="7" t="s">
        <v>121</v>
      </c>
      <c r="B224" s="6" t="s">
        <v>118</v>
      </c>
      <c r="C224" s="6" t="s">
        <v>122</v>
      </c>
      <c r="D224" s="6"/>
      <c r="E224" s="11">
        <v>21323428</v>
      </c>
      <c r="F224" s="11">
        <v>18437149</v>
      </c>
      <c r="G224" s="15">
        <f t="shared" si="10"/>
        <v>-2886279</v>
      </c>
      <c r="H224" s="4"/>
    </row>
    <row r="225" spans="1:8" ht="89.25" outlineLevel="6">
      <c r="A225" s="23" t="s">
        <v>156</v>
      </c>
      <c r="B225" s="6" t="s">
        <v>118</v>
      </c>
      <c r="C225" s="6" t="s">
        <v>157</v>
      </c>
      <c r="D225" s="6"/>
      <c r="E225" s="11">
        <v>5116962</v>
      </c>
      <c r="F225" s="11">
        <v>5364531</v>
      </c>
      <c r="G225" s="15">
        <f t="shared" si="10"/>
        <v>247569</v>
      </c>
      <c r="H225" s="4"/>
    </row>
    <row r="226" spans="1:8" ht="15" outlineLevel="7">
      <c r="A226" s="7" t="s">
        <v>48</v>
      </c>
      <c r="B226" s="6" t="s">
        <v>118</v>
      </c>
      <c r="C226" s="6" t="s">
        <v>157</v>
      </c>
      <c r="D226" s="6" t="s">
        <v>49</v>
      </c>
      <c r="E226" s="11">
        <v>5116962</v>
      </c>
      <c r="F226" s="11">
        <v>5364531</v>
      </c>
      <c r="G226" s="15">
        <f t="shared" si="10"/>
        <v>247569</v>
      </c>
      <c r="H226" s="4"/>
    </row>
    <row r="227" spans="1:8" ht="15" outlineLevel="7">
      <c r="A227" s="7" t="s">
        <v>144</v>
      </c>
      <c r="B227" s="6" t="s">
        <v>118</v>
      </c>
      <c r="C227" s="6" t="s">
        <v>157</v>
      </c>
      <c r="D227" s="6" t="s">
        <v>145</v>
      </c>
      <c r="E227" s="11">
        <v>5116962</v>
      </c>
      <c r="F227" s="11">
        <v>5364531</v>
      </c>
      <c r="G227" s="15">
        <f t="shared" si="10"/>
        <v>247569</v>
      </c>
      <c r="H227" s="4"/>
    </row>
    <row r="228" spans="1:8" ht="37.5" customHeight="1" outlineLevel="6">
      <c r="A228" s="7" t="s">
        <v>158</v>
      </c>
      <c r="B228" s="6" t="s">
        <v>118</v>
      </c>
      <c r="C228" s="6" t="s">
        <v>159</v>
      </c>
      <c r="D228" s="6"/>
      <c r="E228" s="11">
        <v>16191466</v>
      </c>
      <c r="F228" s="11">
        <v>13057618</v>
      </c>
      <c r="G228" s="15">
        <f t="shared" si="10"/>
        <v>-3133848</v>
      </c>
      <c r="H228" s="4"/>
    </row>
    <row r="229" spans="1:8" ht="15" outlineLevel="7">
      <c r="A229" s="7" t="s">
        <v>48</v>
      </c>
      <c r="B229" s="6" t="s">
        <v>118</v>
      </c>
      <c r="C229" s="6" t="s">
        <v>159</v>
      </c>
      <c r="D229" s="6" t="s">
        <v>49</v>
      </c>
      <c r="E229" s="11">
        <v>16191466</v>
      </c>
      <c r="F229" s="11">
        <v>13057618</v>
      </c>
      <c r="G229" s="15">
        <f t="shared" si="10"/>
        <v>-3133848</v>
      </c>
      <c r="H229" s="4"/>
    </row>
    <row r="230" spans="1:8" ht="15" outlineLevel="7">
      <c r="A230" s="7" t="s">
        <v>144</v>
      </c>
      <c r="B230" s="6" t="s">
        <v>118</v>
      </c>
      <c r="C230" s="6" t="s">
        <v>159</v>
      </c>
      <c r="D230" s="6" t="s">
        <v>145</v>
      </c>
      <c r="E230" s="11">
        <v>16191466</v>
      </c>
      <c r="F230" s="11">
        <v>13057618</v>
      </c>
      <c r="G230" s="15">
        <f t="shared" si="10"/>
        <v>-3133848</v>
      </c>
      <c r="H230" s="4"/>
    </row>
    <row r="231" spans="1:8" ht="15" outlineLevel="2">
      <c r="A231" s="7" t="s">
        <v>123</v>
      </c>
      <c r="B231" s="6" t="s">
        <v>124</v>
      </c>
      <c r="C231" s="6"/>
      <c r="D231" s="6"/>
      <c r="E231" s="11">
        <v>5651616</v>
      </c>
      <c r="F231" s="11">
        <v>5823921.38</v>
      </c>
      <c r="G231" s="15">
        <v>231606.25</v>
      </c>
      <c r="H231" s="4"/>
    </row>
    <row r="232" spans="1:8" ht="25.5" outlineLevel="3">
      <c r="A232" s="7" t="s">
        <v>125</v>
      </c>
      <c r="B232" s="6" t="s">
        <v>124</v>
      </c>
      <c r="C232" s="6" t="s">
        <v>126</v>
      </c>
      <c r="D232" s="6"/>
      <c r="E232" s="11">
        <v>5651616</v>
      </c>
      <c r="F232" s="11">
        <v>5823921.38</v>
      </c>
      <c r="G232" s="15">
        <v>231606.25</v>
      </c>
      <c r="H232" s="4"/>
    </row>
    <row r="233" spans="1:8" ht="51" outlineLevel="6">
      <c r="A233" s="7" t="s">
        <v>52</v>
      </c>
      <c r="B233" s="6" t="s">
        <v>124</v>
      </c>
      <c r="C233" s="6" t="s">
        <v>160</v>
      </c>
      <c r="D233" s="6"/>
      <c r="E233" s="11">
        <v>0</v>
      </c>
      <c r="F233" s="11">
        <v>172305.38</v>
      </c>
      <c r="G233" s="15">
        <v>231606.25</v>
      </c>
      <c r="H233" s="4"/>
    </row>
    <row r="234" spans="1:8" ht="51" outlineLevel="7">
      <c r="A234" s="7" t="s">
        <v>13</v>
      </c>
      <c r="B234" s="6" t="s">
        <v>124</v>
      </c>
      <c r="C234" s="6" t="s">
        <v>160</v>
      </c>
      <c r="D234" s="6" t="s">
        <v>14</v>
      </c>
      <c r="E234" s="11">
        <v>0</v>
      </c>
      <c r="F234" s="11">
        <v>172305.38</v>
      </c>
      <c r="G234" s="15">
        <v>231606.25</v>
      </c>
      <c r="H234" s="4"/>
    </row>
    <row r="235" spans="1:8" ht="25.5" outlineLevel="7">
      <c r="A235" s="7" t="s">
        <v>15</v>
      </c>
      <c r="B235" s="6" t="s">
        <v>124</v>
      </c>
      <c r="C235" s="6" t="s">
        <v>160</v>
      </c>
      <c r="D235" s="6" t="s">
        <v>16</v>
      </c>
      <c r="E235" s="11">
        <v>0</v>
      </c>
      <c r="F235" s="11">
        <v>172305.38</v>
      </c>
      <c r="G235" s="15">
        <v>231606.25</v>
      </c>
      <c r="H235" s="4"/>
    </row>
    <row r="236" spans="1:8" s="22" customFormat="1" ht="15.75" customHeight="1" outlineLevel="1">
      <c r="A236" s="18" t="s">
        <v>127</v>
      </c>
      <c r="B236" s="19" t="s">
        <v>128</v>
      </c>
      <c r="C236" s="19"/>
      <c r="D236" s="19"/>
      <c r="E236" s="20">
        <v>8347284.32</v>
      </c>
      <c r="F236" s="20">
        <v>8247284.32</v>
      </c>
      <c r="G236" s="16">
        <f aca="true" t="shared" si="13" ref="G236:G241">F236-E236</f>
        <v>-100000</v>
      </c>
      <c r="H236" s="21"/>
    </row>
    <row r="237" spans="1:8" ht="15" outlineLevel="2">
      <c r="A237" s="7" t="s">
        <v>129</v>
      </c>
      <c r="B237" s="6" t="s">
        <v>130</v>
      </c>
      <c r="C237" s="6"/>
      <c r="D237" s="6"/>
      <c r="E237" s="11">
        <v>8347284.32</v>
      </c>
      <c r="F237" s="11">
        <v>8247284.32</v>
      </c>
      <c r="G237" s="15">
        <f t="shared" si="13"/>
        <v>-100000</v>
      </c>
      <c r="H237" s="4"/>
    </row>
    <row r="238" spans="1:8" ht="28.5" customHeight="1" outlineLevel="3">
      <c r="A238" s="7" t="s">
        <v>131</v>
      </c>
      <c r="B238" s="6" t="s">
        <v>130</v>
      </c>
      <c r="C238" s="6" t="s">
        <v>132</v>
      </c>
      <c r="D238" s="6"/>
      <c r="E238" s="11">
        <v>8347284.32</v>
      </c>
      <c r="F238" s="11">
        <v>8247284.32</v>
      </c>
      <c r="G238" s="15">
        <f t="shared" si="13"/>
        <v>-100000</v>
      </c>
      <c r="H238" s="4"/>
    </row>
    <row r="239" spans="1:8" ht="38.25" outlineLevel="5">
      <c r="A239" s="7" t="s">
        <v>133</v>
      </c>
      <c r="B239" s="6" t="s">
        <v>130</v>
      </c>
      <c r="C239" s="6" t="s">
        <v>134</v>
      </c>
      <c r="D239" s="6"/>
      <c r="E239" s="11">
        <v>8347284.32</v>
      </c>
      <c r="F239" s="11">
        <v>8247284.32</v>
      </c>
      <c r="G239" s="15">
        <f t="shared" si="13"/>
        <v>-100000</v>
      </c>
      <c r="H239" s="4"/>
    </row>
    <row r="240" spans="1:8" ht="25.5" outlineLevel="6">
      <c r="A240" s="7" t="s">
        <v>135</v>
      </c>
      <c r="B240" s="6" t="s">
        <v>130</v>
      </c>
      <c r="C240" s="6" t="s">
        <v>136</v>
      </c>
      <c r="D240" s="6"/>
      <c r="E240" s="11">
        <v>7640249.32</v>
      </c>
      <c r="F240" s="11">
        <v>7540249.32</v>
      </c>
      <c r="G240" s="15">
        <f t="shared" si="13"/>
        <v>-100000</v>
      </c>
      <c r="H240" s="4"/>
    </row>
    <row r="241" spans="1:8" ht="25.5" outlineLevel="7">
      <c r="A241" s="7" t="s">
        <v>84</v>
      </c>
      <c r="B241" s="6" t="s">
        <v>130</v>
      </c>
      <c r="C241" s="6" t="s">
        <v>136</v>
      </c>
      <c r="D241" s="6" t="s">
        <v>85</v>
      </c>
      <c r="E241" s="11">
        <v>1248779.32</v>
      </c>
      <c r="F241" s="11">
        <v>1148779.32</v>
      </c>
      <c r="G241" s="15">
        <f t="shared" si="13"/>
        <v>-100000</v>
      </c>
      <c r="H241" s="4"/>
    </row>
    <row r="242" spans="1:8" ht="15" outlineLevel="7">
      <c r="A242" s="7" t="s">
        <v>86</v>
      </c>
      <c r="B242" s="6" t="s">
        <v>130</v>
      </c>
      <c r="C242" s="6" t="s">
        <v>136</v>
      </c>
      <c r="D242" s="6" t="s">
        <v>87</v>
      </c>
      <c r="E242" s="11">
        <v>1248779.32</v>
      </c>
      <c r="F242" s="11">
        <v>1148779.32</v>
      </c>
      <c r="G242" s="15">
        <f>F242-E242</f>
        <v>-100000</v>
      </c>
      <c r="H242" s="4"/>
    </row>
    <row r="243" spans="1:8" ht="18.75" customHeight="1">
      <c r="A243" s="8" t="s">
        <v>240</v>
      </c>
      <c r="B243" s="8"/>
      <c r="C243" s="8"/>
      <c r="D243" s="8"/>
      <c r="E243" s="12">
        <v>408516325.51</v>
      </c>
      <c r="F243" s="12">
        <v>461958272.61</v>
      </c>
      <c r="G243" s="17">
        <f>G12+G59+G66+G73+G89+G161+G191+G236</f>
        <v>-5193003.000000011</v>
      </c>
      <c r="H243" s="4"/>
    </row>
    <row r="244" spans="1:8" ht="12.75" customHeight="1">
      <c r="A244" s="9"/>
      <c r="B244" s="9"/>
      <c r="C244" s="9"/>
      <c r="D244" s="9"/>
      <c r="E244" s="13"/>
      <c r="F244" s="13"/>
      <c r="G244" s="13"/>
      <c r="H244" s="2"/>
    </row>
    <row r="245" spans="1:8" ht="12.75" customHeight="1">
      <c r="A245" s="24"/>
      <c r="B245" s="25"/>
      <c r="C245" s="25"/>
      <c r="D245" s="24"/>
      <c r="E245" s="25"/>
      <c r="F245" s="25"/>
      <c r="G245" s="25"/>
      <c r="H245" s="25"/>
    </row>
  </sheetData>
  <sheetProtection/>
  <mergeCells count="17">
    <mergeCell ref="A7:H7"/>
    <mergeCell ref="G1:H1"/>
    <mergeCell ref="B2:H2"/>
    <mergeCell ref="B3:H3"/>
    <mergeCell ref="B4:H4"/>
    <mergeCell ref="B5:H5"/>
    <mergeCell ref="A6:H6"/>
    <mergeCell ref="A245:C245"/>
    <mergeCell ref="D245:H245"/>
    <mergeCell ref="A8:G8"/>
    <mergeCell ref="A9:A10"/>
    <mergeCell ref="B9:B10"/>
    <mergeCell ref="C9:C10"/>
    <mergeCell ref="D9:D10"/>
    <mergeCell ref="E9:E10"/>
    <mergeCell ref="F9:F10"/>
    <mergeCell ref="G9:G10"/>
  </mergeCells>
  <printOptions/>
  <pageMargins left="0.5905511811023623" right="0.1968503937007874" top="0.3937007874015748" bottom="0.3937007874015748" header="0.3937007874015748" footer="0.3937007874015748"/>
  <pageSetup errors="blank"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ФЕДОР-ПК\ФЕДОР</dc:creator>
  <cp:keywords/>
  <dc:description/>
  <cp:lastModifiedBy>Aleksashina</cp:lastModifiedBy>
  <cp:lastPrinted>2018-12-24T12:37:28Z</cp:lastPrinted>
  <dcterms:created xsi:type="dcterms:W3CDTF">2018-12-19T15:59:47Z</dcterms:created>
  <dcterms:modified xsi:type="dcterms:W3CDTF">2018-12-27T12:27:10Z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(Приложение №6).xls</vt:lpwstr>
  </property>
  <property fmtid="{D5CDD505-2E9C-101B-9397-08002B2CF9AE}" pid="3" name="Название отчета">
    <vt:lpwstr>Аналитический отчет по исполнению бюджета (Приложение №6).xls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18.4.4303.423133315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192.168.71.6</vt:lpwstr>
  </property>
  <property fmtid="{D5CDD505-2E9C-101B-9397-08002B2CF9AE}" pid="8" name="База">
    <vt:lpwstr>bks_2018_mo</vt:lpwstr>
  </property>
  <property fmtid="{D5CDD505-2E9C-101B-9397-08002B2CF9AE}" pid="9" name="Пользователь">
    <vt:lpwstr>user_15_7</vt:lpwstr>
  </property>
  <property fmtid="{D5CDD505-2E9C-101B-9397-08002B2CF9AE}" pid="10" name="Шаблон">
    <vt:lpwstr>ispolnpril6_2016</vt:lpwstr>
  </property>
  <property fmtid="{D5CDD505-2E9C-101B-9397-08002B2CF9AE}" pid="11" name="Локальная база">
    <vt:lpwstr>используется</vt:lpwstr>
  </property>
</Properties>
</file>